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40" yWindow="150" windowWidth="13530" windowHeight="12240"/>
  </bookViews>
  <sheets>
    <sheet name="Varijantas 1" sheetId="1" r:id="rId1"/>
    <sheet name="Lapas 2" sheetId="2" r:id="rId2"/>
  </sheets>
  <calcPr calcId="125725"/>
</workbook>
</file>

<file path=xl/calcChain.xml><?xml version="1.0" encoding="utf-8"?>
<calcChain xmlns="http://schemas.openxmlformats.org/spreadsheetml/2006/main">
  <c r="H53" i="1"/>
  <c r="H52"/>
  <c r="H39"/>
  <c r="H55" s="1"/>
  <c r="H54"/>
  <c r="H57" s="1"/>
  <c r="H41"/>
  <c r="H44"/>
  <c r="H46"/>
</calcChain>
</file>

<file path=xl/sharedStrings.xml><?xml version="1.0" encoding="utf-8"?>
<sst xmlns="http://schemas.openxmlformats.org/spreadsheetml/2006/main" count="112" uniqueCount="93">
  <si>
    <t>Eil. Nr.</t>
  </si>
  <si>
    <t>Objekto parametrai</t>
  </si>
  <si>
    <t>EINAMIESIEMS TIKSLAMS</t>
  </si>
  <si>
    <t>PATVIRTINTA</t>
  </si>
  <si>
    <r>
      <t xml:space="preserve">Pradžia - pabaiga       </t>
    </r>
    <r>
      <rPr>
        <sz val="10"/>
        <color indexed="8"/>
        <rFont val="Times New Roman"/>
        <family val="1"/>
        <charset val="186"/>
      </rPr>
      <t/>
    </r>
  </si>
  <si>
    <t>Ilgis, m</t>
  </si>
  <si>
    <t>Plotis, m</t>
  </si>
  <si>
    <t>Darbų ir paslaugų rūšis</t>
  </si>
  <si>
    <t>Skirta lėšų, tūkst. Eur</t>
  </si>
  <si>
    <t>Viso kelių (gatvių) su žvyro danga priežiūra:</t>
  </si>
  <si>
    <t>Viso einamiesiems tikslams:</t>
  </si>
  <si>
    <t>IŠ VISO:</t>
  </si>
  <si>
    <t>Viso kelių su a/b danga priežiūra:</t>
  </si>
  <si>
    <t>iš jų eismo saugumo priemonės:</t>
  </si>
  <si>
    <t>inžinerinės paslaugos</t>
  </si>
  <si>
    <t>- eismo saugumo priemonėms:</t>
  </si>
  <si>
    <t>TURTUI ĮSIGYTI</t>
  </si>
  <si>
    <t>Objekto turtui įsigyti vertė,  tūkst.Eur</t>
  </si>
  <si>
    <t>Iš jų turtui (naujai statybai, rekonstravimui), kurio vertė daugiau negu 360 tūkst. Eur, įsigyti</t>
  </si>
  <si>
    <r>
      <t xml:space="preserve">Viso turtui įsigyti </t>
    </r>
    <r>
      <rPr>
        <i/>
        <sz val="12"/>
        <rFont val="Times New Roman"/>
        <family val="1"/>
        <charset val="186"/>
      </rPr>
      <t>(&gt;58%)</t>
    </r>
  </si>
  <si>
    <t xml:space="preserve"> Kelių priežiūros ir plėtros programos finansavimo lėšomis finansuojamų  vietinės reikšmės viešųjų ir vidaus kelių  tiesimo, taisymo (remonto), rekonstravimo, priežiūros, saugaus eismo sąlygų užtikrinimo, šių kelių inventorizavimo objektų sąrašas</t>
  </si>
  <si>
    <r>
      <t>Objekto pavadinimas</t>
    </r>
    <r>
      <rPr>
        <sz val="10"/>
        <rFont val="Times New Roman"/>
        <family val="1"/>
        <charset val="186"/>
      </rPr>
      <t xml:space="preserve"> (kelio Nr. ir pavadinimas savivaldybės tarybos patvirtintame vietinės reikšmės kelių sąraše)</t>
    </r>
  </si>
  <si>
    <t>Iš jų eismo saugumo priemonėms</t>
  </si>
  <si>
    <r>
      <t xml:space="preserve">Iš jų eismo saugumo priemonėms </t>
    </r>
    <r>
      <rPr>
        <i/>
        <sz val="12"/>
        <rFont val="Times New Roman"/>
        <family val="1"/>
        <charset val="186"/>
      </rPr>
      <t>(&gt;5%)</t>
    </r>
  </si>
  <si>
    <t>Pagėgių savivaldybės vietinės reikšmės keliai ir gatvės su žvyro danga</t>
  </si>
  <si>
    <t>457 km</t>
  </si>
  <si>
    <t xml:space="preserve">Pagėgių savivaldybės vietinės reikšmės keliai ir gatvės su asfalto danga </t>
  </si>
  <si>
    <t xml:space="preserve">Rekonstravimas,
inžinerinės paslaugos
</t>
  </si>
  <si>
    <t>Rekonstravimas, inžinerinės paslaugos</t>
  </si>
  <si>
    <t>Savivaldybės vietinės reikšmės keliai ir gatvės</t>
  </si>
  <si>
    <t xml:space="preserve">Priežiūra </t>
  </si>
  <si>
    <t>Priežiūra</t>
  </si>
  <si>
    <t>Pagėgių sav. vietinės reikšmės kelių (gatvių) teisinė registracija</t>
  </si>
  <si>
    <t xml:space="preserve">Pagėgių seniūnijos Kentrių kaimo Vingio gatvė Nr. PG7001                 </t>
  </si>
  <si>
    <t>3/4</t>
  </si>
  <si>
    <t>Stoniškių seniūnijos vietinės reikšmės keliai Nr. PG5029 ,,Rukai-Pakamonai" ir Nr. PG5033 ,,Privažiavimas prie Spengių nuo kelio PG5029"</t>
  </si>
  <si>
    <t>3/3,5</t>
  </si>
  <si>
    <t>Natkiškių seniūnijos vietinės reikšmės kelias Nr. PG1014 ,,Natkiškiai-Natkiškių miškas“</t>
  </si>
  <si>
    <t>Kelio ženklai</t>
  </si>
  <si>
    <t>15 vnt.</t>
  </si>
  <si>
    <t>Nauja statyba</t>
  </si>
  <si>
    <t>Lumpėnų seniūnijos Bitėnų kaimo Jankaus gatvė PG3025 ,,Privažiavimas prie Bitėnų nuo kelio 4229"</t>
  </si>
  <si>
    <t>Kapitalinis remontas</t>
  </si>
  <si>
    <t>42 km</t>
  </si>
  <si>
    <t>10 proc.</t>
  </si>
  <si>
    <t>y/6119712 x/372152     y/6119690 x/372580</t>
  </si>
  <si>
    <t>y/6113604 x/366361      y/6113658 x/366413</t>
  </si>
  <si>
    <t>Projektavimas, kapitalinis remontas, inžinerinės paslaugos</t>
  </si>
  <si>
    <t>Kapitalinis remontas, inžinerinės paslaugos</t>
  </si>
  <si>
    <t>y/6112532 x/367471      y/6112749 x/367446</t>
  </si>
  <si>
    <t>y/6109737 x/374754      y/6109390 x/374764</t>
  </si>
  <si>
    <t>Projektavimas, inžinerinės paslaugos</t>
  </si>
  <si>
    <t>y/6118797 x/360226  y/6119157 x/360333,   y/6119146  x/360336  y/6119092 x/3608545</t>
  </si>
  <si>
    <t>y/6123489 x/372383      y/6123337 x/372168</t>
  </si>
  <si>
    <t>y/6124326 x/368860      y/6124776 x/368460</t>
  </si>
  <si>
    <t>y/6113764 x/367610      y/6113431 x/367452</t>
  </si>
  <si>
    <t>y/6111406 x/380072  y/6111510 x/380317 y/6111514 x/380320  x/6111363 y/380350</t>
  </si>
  <si>
    <t xml:space="preserve">y/6113176 x/366107      y/6113061 x/365792 </t>
  </si>
  <si>
    <t>339      156</t>
  </si>
  <si>
    <t>Vilkyškių seniūnijos Vilkyškių miestelio Mažojo kaimelio gatvė Nr. PG8512 ir vietinės reikšmės kelias Nr. PG2003 ,,Barziūnai-Vilkyškiai"</t>
  </si>
  <si>
    <t xml:space="preserve">Pagėgių seniūnijos, Pagėgių miesto Ateities gatvė </t>
  </si>
  <si>
    <t>y/6112992 x/367223      y/6113187 x/367197</t>
  </si>
  <si>
    <t>y/6106843 x/375196      y/6107132 x/375226</t>
  </si>
  <si>
    <t xml:space="preserve">Pagėgių seniūnijos Pagėgių miesto Malūno gatvė Nr. PG7218                     
</t>
  </si>
  <si>
    <t>Pagėgių seniūnijos Pagėgių miesto Klaipėdos gatvės atšaka į Klaipėdos g. 6A Nr. PG7223</t>
  </si>
  <si>
    <t>366                      520</t>
  </si>
  <si>
    <t>3,5/4,5</t>
  </si>
  <si>
    <t>Pagėgių seniūnijos Pagėgių miesto Sodų gatvės atšaka  Nr. PG7234 į Klevų g. atšaką PG7233 (Klevų g. atšaka į Rambyno g.)</t>
  </si>
  <si>
    <t>4/6</t>
  </si>
  <si>
    <r>
      <t xml:space="preserve">Natkiškių seniūnijos vietinės reikšmės kelias Nr. PG1006 ,,Privažiavimas prie Ropkojų nuo kelio 4226"          </t>
    </r>
    <r>
      <rPr>
        <i/>
        <sz val="10"/>
        <rFont val="Times New Roman"/>
        <family val="1"/>
        <charset val="186"/>
      </rPr>
      <t>Kapitalinio remonto darbų projekto parengimas</t>
    </r>
  </si>
  <si>
    <r>
      <t xml:space="preserve">Lumpėnų seniūnijos Lumpėnų kaimo Liepų gatvė Nr. PG9007                              </t>
    </r>
    <r>
      <rPr>
        <i/>
        <sz val="10"/>
        <rFont val="Times New Roman"/>
        <family val="1"/>
        <charset val="186"/>
      </rPr>
      <t>Kapitalinio remonto darbų projekto parengimas</t>
    </r>
  </si>
  <si>
    <r>
      <t xml:space="preserve">Pagėgių seniūnijos Benininkų kaimo Prūdo gatvė Nr. PG7230                        </t>
    </r>
    <r>
      <rPr>
        <i/>
        <sz val="10"/>
        <rFont val="Times New Roman"/>
        <family val="1"/>
        <charset val="186"/>
      </rPr>
      <t>Kapitalinio remonto darbų projekto parengimas</t>
    </r>
  </si>
  <si>
    <t>prie 2020 m. kovo 17 d. finansavimo sutarties Nr. S-0184</t>
  </si>
  <si>
    <t>y/6113100 x/366226      y/6112764 x/366183</t>
  </si>
  <si>
    <t>Vilkyškių seiūnijos, Vilkyškių miestelio Pieninės gatvė Nr. PG8508</t>
  </si>
  <si>
    <t>Paprastasis remontas, inžinerinės paslaugos</t>
  </si>
  <si>
    <t>y/6110896 x/381014      y/6110903 x/381004</t>
  </si>
  <si>
    <t>y/6112637 x/365574      y/6112465 x/365446</t>
  </si>
  <si>
    <t>y/6108267 x/365919      y/6108004 x/365833</t>
  </si>
  <si>
    <t>y/6113205 x/367304      y/6113194 x/367231</t>
  </si>
  <si>
    <t>y/6117047 x/360973      y/6116651 x/361064</t>
  </si>
  <si>
    <t>y/6108356 x/373773      y/6107098 x/375145</t>
  </si>
  <si>
    <t>Iš jų:                      - paprastajam remontui:</t>
  </si>
  <si>
    <t>SUDERINTA</t>
  </si>
  <si>
    <t>Valstybės įmonė Lietuvos automobilių kelių direkcija</t>
  </si>
  <si>
    <t xml:space="preserve">Pagėgių savivaldybės tarybos 2020 m. rugsėjo 24 d. sprendimu Nr.T- 189                                      </t>
  </si>
  <si>
    <r>
      <t xml:space="preserve">Pagėgių seniūnijos, Pagėgių miesto vietinės reikšmės kelias Nr. PG0098 ,,Privažiuojamasis kelias prie kolektyvinių sodų nuo gatvės PG7212" </t>
    </r>
    <r>
      <rPr>
        <i/>
        <sz val="10"/>
        <rFont val="Times New Roman"/>
        <family val="1"/>
        <charset val="186"/>
      </rPr>
      <t>Kapitalinio remonto darbų projekto parengimas</t>
    </r>
  </si>
  <si>
    <r>
      <t xml:space="preserve">Pagėgių seniūnijos, Pagėgių miesto vietinės reikšmės kelias Nr. PG7610     ,, M. Jankaus g. atšaka į daugiabutį M. Jankaus g. 32“                                                        </t>
    </r>
    <r>
      <rPr>
        <i/>
        <sz val="10"/>
        <rFont val="Times New Roman"/>
        <family val="1"/>
        <charset val="186"/>
      </rPr>
      <t>Kapitalinio remonto darbų projekto parengimas</t>
    </r>
  </si>
  <si>
    <r>
      <t xml:space="preserve">Pagėgių seniūnijos, Panemunės miesto Nemuno gatvė Nr. PG7402       </t>
    </r>
    <r>
      <rPr>
        <i/>
        <sz val="10"/>
        <rFont val="Times New Roman"/>
        <family val="1"/>
        <charset val="186"/>
      </rPr>
      <t xml:space="preserve">Kapitalinio remonto darbų projekto parengimas          </t>
    </r>
  </si>
  <si>
    <r>
      <t xml:space="preserve">Pagėgių seniūnijos, Pagėgių miesto Turgaus gatvė Nr. PG7242       </t>
    </r>
    <r>
      <rPr>
        <i/>
        <sz val="10"/>
        <rFont val="Times New Roman"/>
        <family val="1"/>
        <charset val="186"/>
      </rPr>
      <t xml:space="preserve">Kapitalinio remonto darbų projekto parengimas          </t>
    </r>
  </si>
  <si>
    <r>
      <t xml:space="preserve">Stoniškių seniūnijos, Šilgalių kaimo Geležinkelio gatvė Nr. PG9703                                   </t>
    </r>
    <r>
      <rPr>
        <i/>
        <sz val="10"/>
        <rFont val="Times New Roman"/>
        <family val="1"/>
        <charset val="186"/>
      </rPr>
      <t xml:space="preserve">Kapitalinio remonto darbų projekto parengimas          </t>
    </r>
  </si>
  <si>
    <r>
      <t xml:space="preserve">Lumpėnų seniūnijos, vietinės reikšmės kelias Nr. PG3021 ,,Bitėnai-Bardėnai" </t>
    </r>
    <r>
      <rPr>
        <i/>
        <sz val="10"/>
        <rFont val="Times New Roman"/>
        <family val="1"/>
        <charset val="186"/>
      </rPr>
      <t>Kapitalinio remonto darbų projekto parengimas</t>
    </r>
  </si>
  <si>
    <t>Pagėgių savivaldybės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</si>
</sst>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8">
    <font>
      <sz val="11"/>
      <color theme="1"/>
      <name val="Calibri"/>
      <family val="2"/>
      <charset val="186"/>
      <scheme val="minor"/>
    </font>
    <font>
      <sz val="10"/>
      <color indexed="8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color indexed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Calibri"/>
      <family val="2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Calibri"/>
      <family val="2"/>
      <charset val="186"/>
    </font>
    <font>
      <u/>
      <sz val="12"/>
      <name val="Times New Roman"/>
      <family val="1"/>
      <charset val="186"/>
    </font>
    <font>
      <sz val="8"/>
      <name val="Calibri"/>
      <family val="2"/>
      <charset val="186"/>
    </font>
    <font>
      <i/>
      <sz val="8"/>
      <name val="Times New Roman"/>
      <family val="1"/>
      <charset val="186"/>
    </font>
    <font>
      <sz val="8"/>
      <name val="Times New Roman"/>
      <family val="1"/>
      <charset val="186"/>
    </font>
    <font>
      <strike/>
      <sz val="12"/>
      <name val="Times New Roman"/>
      <family val="1"/>
      <charset val="186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2" fillId="0" borderId="0" xfId="0" applyNumberFormat="1" applyFont="1"/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64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wrapText="1"/>
    </xf>
    <xf numFmtId="164" fontId="2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7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2" fillId="0" borderId="0" xfId="0" applyNumberFormat="1" applyFont="1" applyAlignment="1">
      <alignment horizontal="left" vertical="center"/>
    </xf>
    <xf numFmtId="164" fontId="5" fillId="0" borderId="0" xfId="0" applyNumberFormat="1" applyFont="1"/>
    <xf numFmtId="0" fontId="2" fillId="0" borderId="3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15" fillId="0" borderId="0" xfId="0" applyFont="1"/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0" fontId="2" fillId="0" borderId="6" xfId="0" applyFont="1" applyBorder="1"/>
    <xf numFmtId="2" fontId="2" fillId="0" borderId="0" xfId="0" applyNumberFormat="1" applyFont="1"/>
    <xf numFmtId="0" fontId="2" fillId="0" borderId="10" xfId="0" applyFont="1" applyBorder="1"/>
    <xf numFmtId="0" fontId="2" fillId="0" borderId="7" xfId="0" applyFont="1" applyBorder="1"/>
    <xf numFmtId="4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8" fillId="0" borderId="21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49" fontId="2" fillId="0" borderId="28" xfId="0" applyNumberFormat="1" applyFont="1" applyBorder="1" applyAlignment="1">
      <alignment horizontal="right" vertical="center"/>
    </xf>
    <xf numFmtId="49" fontId="2" fillId="0" borderId="29" xfId="0" applyNumberFormat="1" applyFont="1" applyBorder="1" applyAlignment="1">
      <alignment horizontal="right" vertical="center"/>
    </xf>
    <xf numFmtId="49" fontId="2" fillId="0" borderId="30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top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16" fillId="0" borderId="0" xfId="0" applyFont="1" applyAlignment="1">
      <alignment vertical="top" wrapText="1"/>
    </xf>
    <xf numFmtId="2" fontId="2" fillId="0" borderId="6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2" fontId="8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</cellXfs>
  <cellStyles count="1"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136" zoomScaleNormal="136" workbookViewId="0">
      <selection activeCell="M20" sqref="M20"/>
    </sheetView>
  </sheetViews>
  <sheetFormatPr defaultColWidth="8.85546875" defaultRowHeight="15.75"/>
  <cols>
    <col min="1" max="1" width="4.5703125" style="1" customWidth="1"/>
    <col min="2" max="2" width="35.5703125" style="1" customWidth="1"/>
    <col min="3" max="3" width="17.7109375" style="81" customWidth="1"/>
    <col min="4" max="4" width="13.28515625" style="81" customWidth="1"/>
    <col min="5" max="5" width="18.42578125" style="80" customWidth="1"/>
    <col min="6" max="6" width="7.7109375" style="80" customWidth="1"/>
    <col min="7" max="7" width="8" style="80" customWidth="1"/>
    <col min="8" max="8" width="10.7109375" style="5" customWidth="1"/>
    <col min="9" max="16384" width="8.85546875" style="80"/>
  </cols>
  <sheetData>
    <row r="1" spans="1:8" ht="15" customHeight="1">
      <c r="G1" s="163"/>
      <c r="H1" s="151"/>
    </row>
    <row r="2" spans="1:8" ht="16.5" customHeight="1">
      <c r="A2" s="93" t="s">
        <v>83</v>
      </c>
      <c r="B2" s="94"/>
      <c r="E2" s="92" t="s">
        <v>3</v>
      </c>
      <c r="F2" s="92"/>
      <c r="G2" s="92"/>
      <c r="H2" s="92"/>
    </row>
    <row r="3" spans="1:8" ht="21.95" customHeight="1">
      <c r="A3" s="95" t="s">
        <v>84</v>
      </c>
      <c r="B3" s="160"/>
      <c r="E3" s="101" t="s">
        <v>85</v>
      </c>
      <c r="F3" s="101"/>
      <c r="G3" s="101"/>
      <c r="H3" s="101"/>
    </row>
    <row r="4" spans="1:8" ht="12.75" customHeight="1">
      <c r="A4" s="160"/>
      <c r="B4" s="160"/>
      <c r="E4" s="164"/>
      <c r="F4" s="164"/>
      <c r="G4" s="164"/>
      <c r="H4" s="164"/>
    </row>
    <row r="5" spans="1:8">
      <c r="F5" s="79"/>
      <c r="G5" s="79"/>
      <c r="H5" s="2"/>
    </row>
    <row r="6" spans="1:8">
      <c r="A6" s="91" t="s">
        <v>92</v>
      </c>
      <c r="B6" s="91"/>
      <c r="C6" s="91"/>
      <c r="D6" s="91"/>
      <c r="E6" s="91"/>
      <c r="F6" s="91"/>
      <c r="G6" s="91"/>
      <c r="H6" s="91"/>
    </row>
    <row r="7" spans="1:8" ht="48.4" customHeight="1">
      <c r="A7" s="102" t="s">
        <v>20</v>
      </c>
      <c r="B7" s="102"/>
      <c r="C7" s="102"/>
      <c r="D7" s="102"/>
      <c r="E7" s="102"/>
      <c r="F7" s="102"/>
      <c r="G7" s="102"/>
      <c r="H7" s="102"/>
    </row>
    <row r="8" spans="1:8">
      <c r="A8" s="91" t="s">
        <v>72</v>
      </c>
      <c r="B8" s="91"/>
      <c r="C8" s="91"/>
      <c r="D8" s="91"/>
      <c r="E8" s="91"/>
      <c r="F8" s="91"/>
      <c r="G8" s="91"/>
      <c r="H8" s="91"/>
    </row>
    <row r="9" spans="1:8" ht="13.5" customHeight="1" thickBot="1">
      <c r="A9" s="3"/>
      <c r="B9" s="3"/>
      <c r="C9" s="4"/>
      <c r="D9" s="4"/>
      <c r="E9" s="78"/>
      <c r="F9" s="78"/>
      <c r="G9" s="78"/>
      <c r="H9" s="78"/>
    </row>
    <row r="10" spans="1:8" ht="16.149999999999999" customHeight="1">
      <c r="A10" s="103" t="s">
        <v>0</v>
      </c>
      <c r="B10" s="99" t="s">
        <v>21</v>
      </c>
      <c r="C10" s="99" t="s">
        <v>7</v>
      </c>
      <c r="D10" s="99" t="s">
        <v>17</v>
      </c>
      <c r="E10" s="123" t="s">
        <v>1</v>
      </c>
      <c r="F10" s="123"/>
      <c r="G10" s="123"/>
      <c r="H10" s="127" t="s">
        <v>8</v>
      </c>
    </row>
    <row r="11" spans="1:8" ht="84.75" customHeight="1" thickBot="1">
      <c r="A11" s="104"/>
      <c r="B11" s="100"/>
      <c r="C11" s="100"/>
      <c r="D11" s="100"/>
      <c r="E11" s="48" t="s">
        <v>4</v>
      </c>
      <c r="F11" s="48" t="s">
        <v>5</v>
      </c>
      <c r="G11" s="48" t="s">
        <v>6</v>
      </c>
      <c r="H11" s="128"/>
    </row>
    <row r="12" spans="1:8" ht="16.5" thickBot="1">
      <c r="A12" s="11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49">
        <v>8</v>
      </c>
    </row>
    <row r="13" spans="1:8" ht="17.25" customHeight="1" thickBot="1">
      <c r="A13" s="129" t="s">
        <v>16</v>
      </c>
      <c r="B13" s="130"/>
      <c r="C13" s="130"/>
      <c r="D13" s="130"/>
      <c r="E13" s="130"/>
      <c r="F13" s="130"/>
      <c r="G13" s="130"/>
      <c r="H13" s="131"/>
    </row>
    <row r="14" spans="1:8" s="79" customFormat="1" ht="61.5" customHeight="1">
      <c r="A14" s="61">
        <v>1</v>
      </c>
      <c r="B14" s="52" t="s">
        <v>63</v>
      </c>
      <c r="C14" s="52" t="s">
        <v>27</v>
      </c>
      <c r="D14" s="161">
        <v>226</v>
      </c>
      <c r="E14" s="57" t="s">
        <v>57</v>
      </c>
      <c r="F14" s="52">
        <v>502</v>
      </c>
      <c r="G14" s="67" t="s">
        <v>68</v>
      </c>
      <c r="H14" s="162">
        <v>1.42</v>
      </c>
    </row>
    <row r="15" spans="1:8" ht="17.25" customHeight="1">
      <c r="A15" s="62"/>
      <c r="B15" s="110" t="s">
        <v>13</v>
      </c>
      <c r="C15" s="111"/>
      <c r="D15" s="111"/>
      <c r="E15" s="111"/>
      <c r="F15" s="111"/>
      <c r="G15" s="112"/>
      <c r="H15" s="55">
        <v>1.42</v>
      </c>
    </row>
    <row r="16" spans="1:8" ht="54" customHeight="1">
      <c r="A16" s="62">
        <v>2</v>
      </c>
      <c r="B16" s="76" t="s">
        <v>33</v>
      </c>
      <c r="C16" s="76" t="s">
        <v>28</v>
      </c>
      <c r="D16" s="76">
        <v>193.36</v>
      </c>
      <c r="E16" s="54" t="s">
        <v>45</v>
      </c>
      <c r="F16" s="76">
        <v>686</v>
      </c>
      <c r="G16" s="76">
        <v>4.5</v>
      </c>
      <c r="H16" s="55">
        <v>90</v>
      </c>
    </row>
    <row r="17" spans="1:8" ht="20.25" customHeight="1">
      <c r="A17" s="62"/>
      <c r="B17" s="110" t="s">
        <v>13</v>
      </c>
      <c r="C17" s="111"/>
      <c r="D17" s="111"/>
      <c r="E17" s="111"/>
      <c r="F17" s="111"/>
      <c r="G17" s="112"/>
      <c r="H17" s="55">
        <v>15.9</v>
      </c>
    </row>
    <row r="18" spans="1:8" ht="83.25" customHeight="1">
      <c r="A18" s="62">
        <v>3</v>
      </c>
      <c r="B18" s="77" t="s">
        <v>64</v>
      </c>
      <c r="C18" s="77" t="s">
        <v>47</v>
      </c>
      <c r="D18" s="66">
        <v>31.32</v>
      </c>
      <c r="E18" s="63" t="s">
        <v>46</v>
      </c>
      <c r="F18" s="76">
        <v>85</v>
      </c>
      <c r="G18" s="76">
        <v>6.5</v>
      </c>
      <c r="H18" s="65">
        <v>31.32</v>
      </c>
    </row>
    <row r="19" spans="1:8" ht="74.25" customHeight="1">
      <c r="A19" s="62">
        <v>4</v>
      </c>
      <c r="B19" s="77" t="s">
        <v>67</v>
      </c>
      <c r="C19" s="77" t="s">
        <v>48</v>
      </c>
      <c r="D19" s="66">
        <v>89.2</v>
      </c>
      <c r="E19" s="63" t="s">
        <v>49</v>
      </c>
      <c r="F19" s="77">
        <v>210</v>
      </c>
      <c r="G19" s="77">
        <v>3.5</v>
      </c>
      <c r="H19" s="65">
        <v>33.65</v>
      </c>
    </row>
    <row r="20" spans="1:8" ht="58.5" customHeight="1">
      <c r="A20" s="62">
        <v>5</v>
      </c>
      <c r="B20" s="77" t="s">
        <v>70</v>
      </c>
      <c r="C20" s="77" t="s">
        <v>51</v>
      </c>
      <c r="D20" s="66">
        <v>5.2</v>
      </c>
      <c r="E20" s="63" t="s">
        <v>50</v>
      </c>
      <c r="F20" s="77">
        <v>358</v>
      </c>
      <c r="G20" s="67" t="s">
        <v>34</v>
      </c>
      <c r="H20" s="65">
        <v>3.79</v>
      </c>
    </row>
    <row r="21" spans="1:8" ht="84" customHeight="1">
      <c r="A21" s="62">
        <v>6</v>
      </c>
      <c r="B21" s="77" t="s">
        <v>35</v>
      </c>
      <c r="C21" s="77" t="s">
        <v>47</v>
      </c>
      <c r="D21" s="66">
        <v>323.5</v>
      </c>
      <c r="E21" s="63" t="s">
        <v>52</v>
      </c>
      <c r="F21" s="77" t="s">
        <v>65</v>
      </c>
      <c r="G21" s="68">
        <v>4.5</v>
      </c>
      <c r="H21" s="65">
        <v>51.88</v>
      </c>
    </row>
    <row r="22" spans="1:8" ht="75" customHeight="1">
      <c r="A22" s="62">
        <v>7</v>
      </c>
      <c r="B22" s="77" t="s">
        <v>69</v>
      </c>
      <c r="C22" s="77" t="s">
        <v>51</v>
      </c>
      <c r="D22" s="66">
        <v>4.63</v>
      </c>
      <c r="E22" s="63" t="s">
        <v>53</v>
      </c>
      <c r="F22" s="77">
        <v>270</v>
      </c>
      <c r="G22" s="68">
        <v>3.5</v>
      </c>
      <c r="H22" s="65">
        <v>0.96</v>
      </c>
    </row>
    <row r="23" spans="1:8" ht="84" customHeight="1">
      <c r="A23" s="62">
        <v>8</v>
      </c>
      <c r="B23" s="77" t="s">
        <v>37</v>
      </c>
      <c r="C23" s="77" t="s">
        <v>47</v>
      </c>
      <c r="D23" s="66">
        <v>175</v>
      </c>
      <c r="E23" s="63" t="s">
        <v>54</v>
      </c>
      <c r="F23" s="77">
        <v>584</v>
      </c>
      <c r="G23" s="68">
        <v>4.5</v>
      </c>
      <c r="H23" s="65">
        <v>32</v>
      </c>
    </row>
    <row r="24" spans="1:8" ht="56.25" customHeight="1">
      <c r="A24" s="62">
        <v>9</v>
      </c>
      <c r="B24" s="77" t="s">
        <v>71</v>
      </c>
      <c r="C24" s="77" t="s">
        <v>51</v>
      </c>
      <c r="D24" s="66">
        <v>6.3</v>
      </c>
      <c r="E24" s="63" t="s">
        <v>55</v>
      </c>
      <c r="F24" s="77">
        <v>436</v>
      </c>
      <c r="G24" s="68" t="s">
        <v>66</v>
      </c>
      <c r="H24" s="65">
        <v>5.25</v>
      </c>
    </row>
    <row r="25" spans="1:8" ht="84.75" customHeight="1">
      <c r="A25" s="62">
        <v>10</v>
      </c>
      <c r="B25" s="77" t="s">
        <v>59</v>
      </c>
      <c r="C25" s="77" t="s">
        <v>47</v>
      </c>
      <c r="D25" s="77">
        <v>157.80000000000001</v>
      </c>
      <c r="E25" s="63" t="s">
        <v>56</v>
      </c>
      <c r="F25" s="77" t="s">
        <v>58</v>
      </c>
      <c r="G25" s="77" t="s">
        <v>36</v>
      </c>
      <c r="H25" s="65">
        <v>42</v>
      </c>
    </row>
    <row r="26" spans="1:8" ht="20.25" customHeight="1">
      <c r="A26" s="62"/>
      <c r="B26" s="110" t="s">
        <v>13</v>
      </c>
      <c r="C26" s="111"/>
      <c r="D26" s="111"/>
      <c r="E26" s="111"/>
      <c r="F26" s="111"/>
      <c r="G26" s="112"/>
      <c r="H26" s="55">
        <v>7.5</v>
      </c>
    </row>
    <row r="27" spans="1:8" ht="39" customHeight="1">
      <c r="A27" s="62">
        <v>11</v>
      </c>
      <c r="B27" s="77" t="s">
        <v>60</v>
      </c>
      <c r="C27" s="77" t="s">
        <v>40</v>
      </c>
      <c r="D27" s="66">
        <v>164</v>
      </c>
      <c r="E27" s="63" t="s">
        <v>61</v>
      </c>
      <c r="F27" s="77">
        <v>210</v>
      </c>
      <c r="G27" s="68">
        <v>5.5</v>
      </c>
      <c r="H27" s="65">
        <v>8.4700000000000006</v>
      </c>
    </row>
    <row r="28" spans="1:8" ht="65.25" customHeight="1">
      <c r="A28" s="62">
        <v>12</v>
      </c>
      <c r="B28" s="77" t="s">
        <v>41</v>
      </c>
      <c r="C28" s="77" t="s">
        <v>42</v>
      </c>
      <c r="D28" s="66">
        <v>130</v>
      </c>
      <c r="E28" s="63" t="s">
        <v>62</v>
      </c>
      <c r="F28" s="77">
        <v>461</v>
      </c>
      <c r="G28" s="68">
        <v>5</v>
      </c>
      <c r="H28" s="65">
        <v>29.32</v>
      </c>
    </row>
    <row r="29" spans="1:8" ht="87.75" customHeight="1">
      <c r="A29" s="62">
        <v>13</v>
      </c>
      <c r="B29" s="77" t="s">
        <v>86</v>
      </c>
      <c r="C29" s="77" t="s">
        <v>51</v>
      </c>
      <c r="D29" s="66">
        <v>5.7</v>
      </c>
      <c r="E29" s="63" t="s">
        <v>73</v>
      </c>
      <c r="F29" s="77">
        <v>378</v>
      </c>
      <c r="G29" s="68">
        <v>4.5</v>
      </c>
      <c r="H29" s="65">
        <v>4.95</v>
      </c>
    </row>
    <row r="30" spans="1:8" ht="87.75" hidden="1" customHeight="1">
      <c r="A30" s="62">
        <v>14</v>
      </c>
      <c r="B30" s="77" t="s">
        <v>87</v>
      </c>
      <c r="C30" s="77" t="s">
        <v>51</v>
      </c>
      <c r="D30" s="66"/>
      <c r="E30" s="63" t="s">
        <v>77</v>
      </c>
      <c r="F30" s="77">
        <v>230</v>
      </c>
      <c r="G30" s="68">
        <v>3.5</v>
      </c>
      <c r="H30" s="65"/>
    </row>
    <row r="31" spans="1:8" ht="62.25" customHeight="1">
      <c r="A31" s="62">
        <v>14</v>
      </c>
      <c r="B31" s="76" t="s">
        <v>88</v>
      </c>
      <c r="C31" s="77" t="s">
        <v>51</v>
      </c>
      <c r="D31" s="66">
        <v>5.18</v>
      </c>
      <c r="E31" s="63" t="s">
        <v>78</v>
      </c>
      <c r="F31" s="77">
        <v>365</v>
      </c>
      <c r="G31" s="68">
        <v>6</v>
      </c>
      <c r="H31" s="65">
        <v>4.7300000000000004</v>
      </c>
    </row>
    <row r="32" spans="1:8" ht="57" customHeight="1">
      <c r="A32" s="62">
        <v>15</v>
      </c>
      <c r="B32" s="76" t="s">
        <v>89</v>
      </c>
      <c r="C32" s="77" t="s">
        <v>51</v>
      </c>
      <c r="D32" s="66">
        <v>23</v>
      </c>
      <c r="E32" s="63" t="s">
        <v>79</v>
      </c>
      <c r="F32" s="77">
        <v>72</v>
      </c>
      <c r="G32" s="68">
        <v>4.5</v>
      </c>
      <c r="H32" s="65">
        <v>5</v>
      </c>
    </row>
    <row r="33" spans="1:9" ht="64.5" hidden="1" customHeight="1">
      <c r="A33" s="62"/>
      <c r="B33" s="76"/>
      <c r="C33" s="77"/>
      <c r="D33" s="66"/>
      <c r="E33" s="63"/>
      <c r="F33" s="77"/>
      <c r="G33" s="68"/>
      <c r="H33" s="65"/>
    </row>
    <row r="34" spans="1:9" ht="55.5" customHeight="1">
      <c r="A34" s="62">
        <v>16</v>
      </c>
      <c r="B34" s="76" t="s">
        <v>90</v>
      </c>
      <c r="C34" s="77" t="s">
        <v>51</v>
      </c>
      <c r="D34" s="66">
        <v>7.72</v>
      </c>
      <c r="E34" s="63" t="s">
        <v>80</v>
      </c>
      <c r="F34" s="77">
        <v>500</v>
      </c>
      <c r="G34" s="68">
        <v>3.5</v>
      </c>
      <c r="H34" s="65">
        <v>7.01</v>
      </c>
    </row>
    <row r="35" spans="1:9" ht="62.25" customHeight="1">
      <c r="A35" s="62">
        <v>17</v>
      </c>
      <c r="B35" s="77" t="s">
        <v>91</v>
      </c>
      <c r="C35" s="77" t="s">
        <v>51</v>
      </c>
      <c r="D35" s="66">
        <v>20.65</v>
      </c>
      <c r="E35" s="63" t="s">
        <v>81</v>
      </c>
      <c r="F35" s="77">
        <v>2416</v>
      </c>
      <c r="G35" s="68">
        <v>3.5</v>
      </c>
      <c r="H35" s="65">
        <v>19.25</v>
      </c>
    </row>
    <row r="36" spans="1:9" ht="75" hidden="1" customHeight="1">
      <c r="A36" s="62"/>
      <c r="B36" s="77"/>
      <c r="C36" s="77"/>
      <c r="D36" s="66"/>
      <c r="E36" s="63"/>
      <c r="F36" s="77"/>
      <c r="G36" s="68"/>
      <c r="H36" s="65"/>
    </row>
    <row r="37" spans="1:9" ht="75" hidden="1" customHeight="1">
      <c r="A37" s="62"/>
      <c r="B37" s="77"/>
      <c r="C37" s="77"/>
      <c r="D37" s="66"/>
      <c r="E37" s="63"/>
      <c r="F37" s="77"/>
      <c r="G37" s="68"/>
      <c r="H37" s="65"/>
    </row>
    <row r="38" spans="1:9" ht="54.75" hidden="1" customHeight="1">
      <c r="A38" s="73"/>
      <c r="B38" s="71"/>
      <c r="C38" s="71"/>
      <c r="D38" s="71"/>
      <c r="E38" s="71"/>
      <c r="F38" s="71"/>
      <c r="G38" s="71"/>
      <c r="H38" s="74"/>
    </row>
    <row r="39" spans="1:9" ht="19.149999999999999" customHeight="1">
      <c r="A39" s="132" t="s">
        <v>19</v>
      </c>
      <c r="B39" s="133"/>
      <c r="C39" s="133"/>
      <c r="D39" s="133"/>
      <c r="E39" s="133"/>
      <c r="F39" s="133"/>
      <c r="G39" s="134"/>
      <c r="H39" s="69">
        <f>H14+H16+H18+H19+H20+H21+H22+H23+H24+H25+H27+H28+H29+H30+H31+H32+H33+H34+H35+H36+H37+H38+K43</f>
        <v>371</v>
      </c>
      <c r="I39" s="165"/>
    </row>
    <row r="40" spans="1:9" ht="19.149999999999999" customHeight="1">
      <c r="A40" s="96" t="s">
        <v>18</v>
      </c>
      <c r="B40" s="97"/>
      <c r="C40" s="97"/>
      <c r="D40" s="97"/>
      <c r="E40" s="97"/>
      <c r="F40" s="97"/>
      <c r="G40" s="98"/>
      <c r="H40" s="60">
        <v>0</v>
      </c>
    </row>
    <row r="41" spans="1:9" ht="19.149999999999999" customHeight="1" thickBot="1">
      <c r="A41" s="88" t="s">
        <v>22</v>
      </c>
      <c r="B41" s="89"/>
      <c r="C41" s="89"/>
      <c r="D41" s="89"/>
      <c r="E41" s="89"/>
      <c r="F41" s="89"/>
      <c r="G41" s="90"/>
      <c r="H41" s="59">
        <f>H26+H17+H15</f>
        <v>24.82</v>
      </c>
    </row>
    <row r="42" spans="1:9" ht="18" customHeight="1" thickBot="1">
      <c r="A42" s="124" t="s">
        <v>2</v>
      </c>
      <c r="B42" s="125"/>
      <c r="C42" s="125"/>
      <c r="D42" s="125"/>
      <c r="E42" s="125"/>
      <c r="F42" s="125"/>
      <c r="G42" s="125"/>
      <c r="H42" s="126"/>
    </row>
    <row r="43" spans="1:9" ht="48" customHeight="1">
      <c r="A43" s="62">
        <v>18</v>
      </c>
      <c r="B43" s="52" t="s">
        <v>24</v>
      </c>
      <c r="C43" s="113" t="s">
        <v>30</v>
      </c>
      <c r="D43" s="114"/>
      <c r="E43" s="53" t="s">
        <v>29</v>
      </c>
      <c r="F43" s="123" t="s">
        <v>25</v>
      </c>
      <c r="G43" s="123"/>
      <c r="H43" s="162">
        <v>78.680000000000007</v>
      </c>
    </row>
    <row r="44" spans="1:9" ht="17.25" customHeight="1">
      <c r="A44" s="62"/>
      <c r="B44" s="110" t="s">
        <v>9</v>
      </c>
      <c r="C44" s="111"/>
      <c r="D44" s="111"/>
      <c r="E44" s="111"/>
      <c r="F44" s="111"/>
      <c r="G44" s="112"/>
      <c r="H44" s="55">
        <f>SUM(H43:H43)</f>
        <v>78.680000000000007</v>
      </c>
    </row>
    <row r="45" spans="1:9" ht="48.75" customHeight="1">
      <c r="A45" s="62">
        <v>19</v>
      </c>
      <c r="B45" s="76" t="s">
        <v>26</v>
      </c>
      <c r="C45" s="113" t="s">
        <v>31</v>
      </c>
      <c r="D45" s="114"/>
      <c r="E45" s="56" t="s">
        <v>29</v>
      </c>
      <c r="F45" s="108" t="s">
        <v>43</v>
      </c>
      <c r="G45" s="108"/>
      <c r="H45" s="65">
        <v>15</v>
      </c>
    </row>
    <row r="46" spans="1:9" ht="17.25" customHeight="1">
      <c r="A46" s="62"/>
      <c r="B46" s="110" t="s">
        <v>12</v>
      </c>
      <c r="C46" s="111"/>
      <c r="D46" s="111"/>
      <c r="E46" s="111"/>
      <c r="F46" s="111"/>
      <c r="G46" s="112"/>
      <c r="H46" s="55">
        <f>SUM(H45)</f>
        <v>15</v>
      </c>
    </row>
    <row r="47" spans="1:9" ht="51.75" customHeight="1">
      <c r="A47" s="62">
        <v>20</v>
      </c>
      <c r="B47" s="76" t="s">
        <v>38</v>
      </c>
      <c r="C47" s="113" t="s">
        <v>30</v>
      </c>
      <c r="D47" s="114"/>
      <c r="E47" s="56" t="s">
        <v>29</v>
      </c>
      <c r="F47" s="115" t="s">
        <v>39</v>
      </c>
      <c r="G47" s="116"/>
      <c r="H47" s="65">
        <v>2</v>
      </c>
    </row>
    <row r="48" spans="1:9" ht="20.25" customHeight="1">
      <c r="A48" s="62"/>
      <c r="B48" s="110" t="s">
        <v>13</v>
      </c>
      <c r="C48" s="111"/>
      <c r="D48" s="111"/>
      <c r="E48" s="111"/>
      <c r="F48" s="111"/>
      <c r="G48" s="112"/>
      <c r="H48" s="55">
        <v>2</v>
      </c>
    </row>
    <row r="49" spans="1:9" ht="48" customHeight="1">
      <c r="A49" s="62">
        <v>21</v>
      </c>
      <c r="B49" s="77" t="s">
        <v>32</v>
      </c>
      <c r="C49" s="109" t="s">
        <v>14</v>
      </c>
      <c r="D49" s="109"/>
      <c r="E49" s="56" t="s">
        <v>29</v>
      </c>
      <c r="F49" s="113" t="s">
        <v>44</v>
      </c>
      <c r="G49" s="114"/>
      <c r="H49" s="55">
        <v>50</v>
      </c>
    </row>
    <row r="50" spans="1:9" ht="48" customHeight="1">
      <c r="A50" s="62">
        <v>22</v>
      </c>
      <c r="B50" s="76" t="s">
        <v>74</v>
      </c>
      <c r="C50" s="113" t="s">
        <v>75</v>
      </c>
      <c r="D50" s="114"/>
      <c r="E50" s="63" t="s">
        <v>76</v>
      </c>
      <c r="F50" s="166">
        <v>75</v>
      </c>
      <c r="G50" s="161">
        <v>4.5</v>
      </c>
      <c r="H50" s="55">
        <v>9.2200000000000006</v>
      </c>
    </row>
    <row r="51" spans="1:9" ht="48.75" hidden="1" customHeight="1">
      <c r="A51" s="73"/>
      <c r="B51" s="71"/>
      <c r="C51" s="71"/>
      <c r="D51" s="71"/>
      <c r="E51" s="71"/>
      <c r="F51" s="71"/>
      <c r="G51" s="71"/>
      <c r="H51" s="74"/>
      <c r="I51" s="167"/>
    </row>
    <row r="52" spans="1:9" ht="22.15" customHeight="1">
      <c r="A52" s="120" t="s">
        <v>10</v>
      </c>
      <c r="B52" s="121"/>
      <c r="C52" s="121"/>
      <c r="D52" s="121"/>
      <c r="E52" s="121"/>
      <c r="F52" s="121"/>
      <c r="G52" s="122"/>
      <c r="H52" s="58">
        <f>H43+H45+H47+H49+H50+H51</f>
        <v>154.9</v>
      </c>
      <c r="I52" s="165"/>
    </row>
    <row r="53" spans="1:9" ht="22.15" customHeight="1">
      <c r="A53" s="117" t="s">
        <v>82</v>
      </c>
      <c r="B53" s="118"/>
      <c r="C53" s="118"/>
      <c r="D53" s="118"/>
      <c r="E53" s="118"/>
      <c r="F53" s="118"/>
      <c r="G53" s="119"/>
      <c r="H53" s="75">
        <f>H50</f>
        <v>9.2200000000000006</v>
      </c>
      <c r="I53" s="165"/>
    </row>
    <row r="54" spans="1:9" ht="22.15" customHeight="1" thickBot="1">
      <c r="A54" s="105" t="s">
        <v>15</v>
      </c>
      <c r="B54" s="106"/>
      <c r="C54" s="106"/>
      <c r="D54" s="106"/>
      <c r="E54" s="106"/>
      <c r="F54" s="106"/>
      <c r="G54" s="107"/>
      <c r="H54" s="59">
        <f>H48</f>
        <v>2</v>
      </c>
    </row>
    <row r="55" spans="1:9" ht="22.15" customHeight="1">
      <c r="A55" s="136" t="s">
        <v>11</v>
      </c>
      <c r="B55" s="137"/>
      <c r="C55" s="137"/>
      <c r="D55" s="137"/>
      <c r="E55" s="137"/>
      <c r="F55" s="137"/>
      <c r="G55" s="138"/>
      <c r="H55" s="70">
        <f>H39+H52</f>
        <v>525.9</v>
      </c>
      <c r="I55" s="72"/>
    </row>
    <row r="56" spans="1:9" ht="22.15" customHeight="1">
      <c r="A56" s="96" t="s">
        <v>18</v>
      </c>
      <c r="B56" s="97"/>
      <c r="C56" s="97"/>
      <c r="D56" s="97"/>
      <c r="E56" s="97"/>
      <c r="F56" s="97"/>
      <c r="G56" s="98"/>
      <c r="H56" s="60">
        <v>0</v>
      </c>
    </row>
    <row r="57" spans="1:9" ht="22.15" customHeight="1" thickBot="1">
      <c r="A57" s="139" t="s">
        <v>23</v>
      </c>
      <c r="B57" s="140"/>
      <c r="C57" s="140"/>
      <c r="D57" s="140"/>
      <c r="E57" s="140"/>
      <c r="F57" s="140"/>
      <c r="G57" s="141"/>
      <c r="H57" s="64">
        <f>H54+H41</f>
        <v>26.82</v>
      </c>
    </row>
    <row r="58" spans="1:9" s="50" customFormat="1" ht="15.6" customHeight="1">
      <c r="A58" s="1"/>
      <c r="B58" s="1"/>
      <c r="C58" s="81"/>
      <c r="D58" s="81"/>
      <c r="E58" s="80"/>
      <c r="F58" s="80"/>
      <c r="G58" s="80"/>
      <c r="H58" s="5"/>
    </row>
    <row r="59" spans="1:9" ht="21.75" customHeight="1">
      <c r="B59" s="83"/>
      <c r="C59" s="142"/>
      <c r="D59" s="142"/>
      <c r="E59" s="142"/>
      <c r="F59" s="142"/>
      <c r="G59" s="142"/>
      <c r="H59" s="142"/>
    </row>
    <row r="60" spans="1:9" ht="27.6" customHeight="1">
      <c r="B60" s="84"/>
      <c r="C60" s="142"/>
      <c r="D60" s="142"/>
      <c r="E60" s="142"/>
      <c r="F60" s="142"/>
      <c r="G60" s="142"/>
      <c r="H60" s="142"/>
    </row>
    <row r="61" spans="1:9" ht="27.6" customHeight="1">
      <c r="B61" s="85"/>
      <c r="C61" s="142"/>
      <c r="D61" s="142"/>
      <c r="E61" s="142"/>
      <c r="F61" s="142"/>
      <c r="G61" s="142"/>
      <c r="H61" s="142"/>
      <c r="I61" s="51"/>
    </row>
    <row r="62" spans="1:9" ht="15.6" customHeight="1">
      <c r="A62" s="7"/>
      <c r="B62" s="135"/>
      <c r="C62" s="135"/>
      <c r="D62" s="135"/>
      <c r="E62" s="135"/>
      <c r="F62" s="135"/>
      <c r="G62" s="135"/>
      <c r="H62" s="135"/>
    </row>
    <row r="63" spans="1:9" ht="15.6" customHeight="1"/>
    <row r="64" spans="1:9" ht="64.5" customHeight="1">
      <c r="B64" s="82"/>
      <c r="C64" s="9"/>
      <c r="D64" s="9"/>
      <c r="E64" s="79"/>
    </row>
  </sheetData>
  <mergeCells count="44">
    <mergeCell ref="B62:H62"/>
    <mergeCell ref="A55:G55"/>
    <mergeCell ref="A57:G57"/>
    <mergeCell ref="C61:H61"/>
    <mergeCell ref="C59:H59"/>
    <mergeCell ref="C60:H60"/>
    <mergeCell ref="A56:G56"/>
    <mergeCell ref="F43:G43"/>
    <mergeCell ref="C43:D43"/>
    <mergeCell ref="A42:H42"/>
    <mergeCell ref="E10:G10"/>
    <mergeCell ref="H10:H11"/>
    <mergeCell ref="A13:H13"/>
    <mergeCell ref="A39:G39"/>
    <mergeCell ref="B17:G17"/>
    <mergeCell ref="B15:G15"/>
    <mergeCell ref="B26:G26"/>
    <mergeCell ref="A54:G54"/>
    <mergeCell ref="F45:G45"/>
    <mergeCell ref="C49:D49"/>
    <mergeCell ref="B44:G44"/>
    <mergeCell ref="C47:D47"/>
    <mergeCell ref="B46:G46"/>
    <mergeCell ref="F47:G47"/>
    <mergeCell ref="B48:G48"/>
    <mergeCell ref="F49:G49"/>
    <mergeCell ref="C45:D45"/>
    <mergeCell ref="C50:D50"/>
    <mergeCell ref="A53:G53"/>
    <mergeCell ref="A52:G52"/>
    <mergeCell ref="G1:H1"/>
    <mergeCell ref="A41:G41"/>
    <mergeCell ref="A6:H6"/>
    <mergeCell ref="A8:H8"/>
    <mergeCell ref="E2:H2"/>
    <mergeCell ref="A2:B2"/>
    <mergeCell ref="A3:B4"/>
    <mergeCell ref="A40:G40"/>
    <mergeCell ref="D10:D11"/>
    <mergeCell ref="E3:H4"/>
    <mergeCell ref="A7:H7"/>
    <mergeCell ref="A10:A11"/>
    <mergeCell ref="B10:B11"/>
    <mergeCell ref="C10:C11"/>
  </mergeCells>
  <phoneticPr fontId="13" type="noConversion"/>
  <pageMargins left="0.23622047244094491" right="0.23622047244094491" top="0.74803149606299213" bottom="0.74803149606299213" header="0.31496062992125984" footer="0.31496062992125984"/>
  <pageSetup paperSize="9" scale="85" fitToHeight="0" orientation="portrait" copies="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opLeftCell="A2" workbookViewId="0">
      <selection activeCell="A2" sqref="A1:IV65536"/>
    </sheetView>
  </sheetViews>
  <sheetFormatPr defaultColWidth="8.85546875" defaultRowHeight="16.7" customHeight="1"/>
  <cols>
    <col min="1" max="1" width="3.7109375" style="13" customWidth="1"/>
    <col min="2" max="2" width="27.85546875" style="13" customWidth="1"/>
    <col min="3" max="3" width="13.85546875" style="14" customWidth="1"/>
    <col min="4" max="4" width="13.140625" style="15" customWidth="1"/>
    <col min="5" max="5" width="7.7109375" style="15" customWidth="1"/>
    <col min="6" max="6" width="8" style="15" customWidth="1"/>
    <col min="7" max="7" width="11.85546875" style="37" customWidth="1"/>
    <col min="8" max="8" width="10.7109375" style="47" customWidth="1"/>
    <col min="9" max="16384" width="8.85546875" style="15"/>
  </cols>
  <sheetData>
    <row r="1" spans="1:8" ht="15" customHeight="1">
      <c r="F1" s="86"/>
      <c r="G1" s="86"/>
      <c r="H1" s="87"/>
    </row>
    <row r="2" spans="1:8" ht="28.35" customHeight="1">
      <c r="A2" s="94"/>
      <c r="B2" s="94"/>
      <c r="C2" s="16"/>
      <c r="D2" s="92"/>
      <c r="E2" s="92"/>
      <c r="F2" s="92"/>
      <c r="G2" s="92"/>
      <c r="H2" s="92"/>
    </row>
    <row r="3" spans="1:8" ht="21.95" customHeight="1">
      <c r="A3" s="143"/>
      <c r="B3" s="143"/>
      <c r="C3" s="16"/>
      <c r="D3" s="92"/>
      <c r="E3" s="92"/>
      <c r="F3" s="92"/>
      <c r="G3" s="92"/>
      <c r="H3" s="92"/>
    </row>
    <row r="4" spans="1:8" ht="15.75">
      <c r="A4" s="143"/>
      <c r="B4" s="143"/>
      <c r="C4" s="16"/>
      <c r="D4" s="92"/>
      <c r="E4" s="92"/>
      <c r="F4" s="92"/>
      <c r="G4" s="92"/>
      <c r="H4" s="92"/>
    </row>
    <row r="5" spans="1:8" ht="15.75">
      <c r="A5" s="1"/>
      <c r="B5" s="1"/>
      <c r="C5" s="16"/>
      <c r="D5" s="17"/>
      <c r="E5" s="18"/>
      <c r="F5" s="18"/>
      <c r="G5" s="19"/>
      <c r="H5" s="2"/>
    </row>
    <row r="6" spans="1:8" ht="15.75">
      <c r="A6" s="91"/>
      <c r="B6" s="91"/>
      <c r="C6" s="91"/>
      <c r="D6" s="91"/>
      <c r="E6" s="91"/>
      <c r="F6" s="91"/>
      <c r="G6" s="91"/>
      <c r="H6" s="91"/>
    </row>
    <row r="7" spans="1:8" ht="48.4" customHeight="1">
      <c r="A7" s="144"/>
      <c r="B7" s="144"/>
      <c r="C7" s="144"/>
      <c r="D7" s="144"/>
      <c r="E7" s="144"/>
      <c r="F7" s="144"/>
      <c r="G7" s="144"/>
      <c r="H7" s="144"/>
    </row>
    <row r="8" spans="1:8" ht="15.75">
      <c r="A8" s="91"/>
      <c r="B8" s="91"/>
      <c r="C8" s="91"/>
      <c r="D8" s="91"/>
      <c r="E8" s="91"/>
      <c r="F8" s="91"/>
      <c r="G8" s="91"/>
      <c r="H8" s="91"/>
    </row>
    <row r="9" spans="1:8" ht="8.65" customHeight="1">
      <c r="A9" s="3"/>
      <c r="B9" s="3"/>
      <c r="C9" s="4"/>
      <c r="D9" s="12"/>
      <c r="E9" s="12"/>
      <c r="F9" s="12"/>
      <c r="G9" s="10"/>
      <c r="H9" s="12"/>
    </row>
    <row r="10" spans="1:8" ht="16.149999999999999" customHeight="1">
      <c r="A10" s="145"/>
      <c r="B10" s="145"/>
      <c r="C10" s="154"/>
      <c r="D10" s="147"/>
      <c r="E10" s="147"/>
      <c r="F10" s="147"/>
      <c r="G10" s="152"/>
      <c r="H10" s="152"/>
    </row>
    <row r="11" spans="1:8" ht="31.7" customHeight="1">
      <c r="A11" s="145"/>
      <c r="B11" s="145"/>
      <c r="C11" s="154"/>
      <c r="D11" s="20"/>
      <c r="E11" s="20"/>
      <c r="F11" s="20"/>
      <c r="G11" s="152"/>
      <c r="H11" s="152"/>
    </row>
    <row r="12" spans="1:8" ht="15.75">
      <c r="A12" s="1"/>
      <c r="B12" s="1"/>
      <c r="C12" s="16"/>
      <c r="D12" s="16"/>
      <c r="E12" s="16"/>
      <c r="F12" s="16"/>
      <c r="G12" s="19"/>
      <c r="H12" s="21"/>
    </row>
    <row r="13" spans="1:8" ht="17.25" customHeight="1">
      <c r="A13" s="155"/>
      <c r="B13" s="147"/>
      <c r="C13" s="147"/>
      <c r="D13" s="147"/>
      <c r="E13" s="147"/>
      <c r="F13" s="147"/>
      <c r="G13" s="147"/>
      <c r="H13" s="147"/>
    </row>
    <row r="14" spans="1:8" s="26" customFormat="1" ht="15.75">
      <c r="A14" s="1"/>
      <c r="B14" s="22"/>
      <c r="C14" s="20"/>
      <c r="D14" s="23"/>
      <c r="E14" s="16"/>
      <c r="F14" s="16"/>
      <c r="G14" s="24"/>
      <c r="H14" s="25"/>
    </row>
    <row r="15" spans="1:8" ht="17.25" customHeight="1">
      <c r="A15" s="1"/>
      <c r="B15" s="146"/>
      <c r="C15" s="146"/>
      <c r="D15" s="146"/>
      <c r="E15" s="146"/>
      <c r="F15" s="146"/>
      <c r="G15" s="27"/>
      <c r="H15" s="28"/>
    </row>
    <row r="16" spans="1:8" ht="15.75">
      <c r="A16" s="1"/>
      <c r="B16" s="22"/>
      <c r="C16" s="20"/>
      <c r="D16" s="23"/>
      <c r="E16" s="147"/>
      <c r="F16" s="147"/>
      <c r="G16" s="24"/>
      <c r="H16" s="25"/>
    </row>
    <row r="17" spans="1:8" ht="15.75">
      <c r="A17" s="1"/>
      <c r="B17" s="146"/>
      <c r="C17" s="146"/>
      <c r="D17" s="146"/>
      <c r="E17" s="146"/>
      <c r="F17" s="146"/>
      <c r="G17" s="27"/>
      <c r="H17" s="28"/>
    </row>
    <row r="18" spans="1:8" ht="107.85" customHeight="1">
      <c r="A18" s="1"/>
      <c r="B18" s="22"/>
      <c r="C18" s="20"/>
      <c r="D18" s="23"/>
      <c r="E18" s="16"/>
      <c r="F18" s="16"/>
      <c r="G18" s="29"/>
      <c r="H18" s="25"/>
    </row>
    <row r="19" spans="1:8" ht="47.85" customHeight="1">
      <c r="A19" s="1"/>
      <c r="B19" s="22"/>
      <c r="C19" s="20"/>
      <c r="D19" s="23"/>
      <c r="E19" s="147"/>
      <c r="F19" s="147"/>
      <c r="G19" s="29"/>
      <c r="H19" s="25"/>
    </row>
    <row r="20" spans="1:8" ht="15.6" customHeight="1">
      <c r="A20" s="1"/>
      <c r="B20" s="146"/>
      <c r="C20" s="146"/>
      <c r="D20" s="146"/>
      <c r="E20" s="146"/>
      <c r="F20" s="146"/>
      <c r="G20" s="27"/>
      <c r="H20" s="28"/>
    </row>
    <row r="21" spans="1:8" ht="36.4" customHeight="1">
      <c r="A21" s="1"/>
      <c r="B21" s="22"/>
      <c r="C21" s="20"/>
      <c r="D21" s="30"/>
      <c r="E21" s="16"/>
      <c r="F21" s="16"/>
      <c r="G21" s="29"/>
      <c r="H21" s="25"/>
    </row>
    <row r="22" spans="1:8" ht="15.75">
      <c r="A22" s="148"/>
      <c r="B22" s="149"/>
      <c r="C22" s="149"/>
      <c r="D22" s="149"/>
      <c r="E22" s="149"/>
      <c r="F22" s="149"/>
      <c r="G22" s="31"/>
      <c r="H22" s="32"/>
    </row>
    <row r="23" spans="1:8" ht="14.1" customHeight="1">
      <c r="A23" s="149"/>
      <c r="B23" s="149"/>
      <c r="C23" s="149"/>
      <c r="D23" s="149"/>
      <c r="E23" s="149"/>
      <c r="F23" s="149"/>
      <c r="G23" s="31"/>
      <c r="H23" s="28"/>
    </row>
    <row r="24" spans="1:8" ht="17.850000000000001" customHeight="1">
      <c r="A24" s="150"/>
      <c r="B24" s="151"/>
      <c r="C24" s="151"/>
      <c r="D24" s="151"/>
      <c r="E24" s="151"/>
      <c r="F24" s="151"/>
      <c r="G24" s="151"/>
      <c r="H24" s="151"/>
    </row>
    <row r="25" spans="1:8" ht="28.35" customHeight="1">
      <c r="A25" s="1"/>
      <c r="B25" s="22"/>
      <c r="C25" s="20"/>
      <c r="D25" s="33"/>
      <c r="E25" s="147"/>
      <c r="F25" s="147"/>
      <c r="G25" s="29"/>
      <c r="H25" s="25"/>
    </row>
    <row r="26" spans="1:8" ht="54.75" customHeight="1">
      <c r="A26" s="1"/>
      <c r="B26" s="22"/>
      <c r="C26" s="20"/>
      <c r="D26" s="33"/>
      <c r="E26" s="154"/>
      <c r="F26" s="154"/>
      <c r="G26" s="29"/>
      <c r="H26" s="25"/>
    </row>
    <row r="27" spans="1:8" ht="15.6" customHeight="1">
      <c r="A27" s="1"/>
      <c r="B27" s="146"/>
      <c r="C27" s="146"/>
      <c r="D27" s="146"/>
      <c r="E27" s="146"/>
      <c r="F27" s="146"/>
      <c r="G27" s="27"/>
      <c r="H27" s="28"/>
    </row>
    <row r="28" spans="1:8" ht="56.45" customHeight="1">
      <c r="A28" s="1"/>
      <c r="B28" s="22"/>
      <c r="C28" s="20"/>
      <c r="D28" s="33"/>
      <c r="E28" s="154"/>
      <c r="F28" s="154"/>
      <c r="G28" s="29"/>
      <c r="H28" s="25"/>
    </row>
    <row r="29" spans="1:8" ht="15.6" customHeight="1">
      <c r="A29" s="1"/>
      <c r="B29" s="146"/>
      <c r="C29" s="146"/>
      <c r="D29" s="146"/>
      <c r="E29" s="146"/>
      <c r="F29" s="146"/>
      <c r="G29" s="27"/>
      <c r="H29" s="28"/>
    </row>
    <row r="30" spans="1:8" ht="27.2" customHeight="1">
      <c r="A30" s="1"/>
      <c r="B30" s="22"/>
      <c r="C30" s="20"/>
      <c r="D30" s="34"/>
      <c r="E30" s="147"/>
      <c r="F30" s="147"/>
      <c r="G30" s="29"/>
      <c r="H30" s="25"/>
    </row>
    <row r="31" spans="1:8" ht="51.75" customHeight="1">
      <c r="A31" s="1"/>
      <c r="B31" s="22"/>
      <c r="C31" s="20"/>
      <c r="D31" s="34"/>
      <c r="E31" s="147"/>
      <c r="F31" s="147"/>
      <c r="G31" s="29"/>
      <c r="H31" s="25"/>
    </row>
    <row r="32" spans="1:8" ht="24.75" customHeight="1">
      <c r="A32" s="1"/>
      <c r="B32" s="146"/>
      <c r="C32" s="146"/>
      <c r="D32" s="146"/>
      <c r="E32" s="146"/>
      <c r="F32" s="146"/>
      <c r="G32" s="27"/>
      <c r="H32" s="28"/>
    </row>
    <row r="33" spans="1:9" ht="15.75">
      <c r="A33" s="1"/>
      <c r="B33" s="22"/>
      <c r="C33" s="20"/>
      <c r="D33" s="34"/>
      <c r="E33" s="147"/>
      <c r="F33" s="147"/>
      <c r="G33" s="29"/>
      <c r="H33" s="25"/>
    </row>
    <row r="34" spans="1:9" ht="16.7" customHeight="1">
      <c r="A34" s="1"/>
      <c r="B34" s="146"/>
      <c r="C34" s="146"/>
      <c r="D34" s="146"/>
      <c r="E34" s="146"/>
      <c r="F34" s="146"/>
      <c r="G34" s="27"/>
      <c r="H34" s="28"/>
    </row>
    <row r="35" spans="1:9" ht="48.95" customHeight="1">
      <c r="A35" s="16"/>
      <c r="B35" s="35"/>
      <c r="C35" s="20"/>
      <c r="D35" s="36"/>
      <c r="E35" s="158"/>
      <c r="F35" s="158"/>
      <c r="G35" s="29"/>
      <c r="H35" s="37"/>
    </row>
    <row r="36" spans="1:9" ht="48.95" customHeight="1">
      <c r="A36" s="1"/>
      <c r="B36" s="22"/>
      <c r="C36" s="20"/>
      <c r="D36" s="23"/>
      <c r="E36" s="16"/>
      <c r="F36" s="16"/>
      <c r="G36" s="29"/>
      <c r="H36" s="25"/>
    </row>
    <row r="37" spans="1:9" ht="48.95" customHeight="1">
      <c r="A37" s="1"/>
      <c r="B37" s="38"/>
      <c r="C37" s="20"/>
      <c r="D37" s="23"/>
      <c r="E37" s="20"/>
      <c r="F37" s="20"/>
      <c r="G37" s="29"/>
      <c r="H37" s="25"/>
    </row>
    <row r="38" spans="1:9" ht="58.7" customHeight="1">
      <c r="A38" s="16"/>
      <c r="B38" s="22"/>
      <c r="C38" s="20"/>
      <c r="D38" s="23"/>
      <c r="E38" s="147"/>
      <c r="F38" s="147"/>
      <c r="G38" s="29"/>
      <c r="H38" s="25"/>
    </row>
    <row r="39" spans="1:9" s="40" customFormat="1" ht="15.6" customHeight="1">
      <c r="A39" s="16"/>
      <c r="B39" s="146"/>
      <c r="C39" s="146"/>
      <c r="D39" s="146"/>
      <c r="E39" s="146"/>
      <c r="F39" s="146"/>
      <c r="G39" s="27"/>
      <c r="H39" s="39"/>
    </row>
    <row r="40" spans="1:9" ht="17.25" customHeight="1">
      <c r="A40" s="159"/>
      <c r="B40" s="159"/>
      <c r="C40" s="159"/>
      <c r="D40" s="159"/>
      <c r="E40" s="159"/>
      <c r="F40" s="159"/>
      <c r="G40" s="41"/>
      <c r="H40" s="32"/>
    </row>
    <row r="41" spans="1:9" ht="17.25" customHeight="1">
      <c r="A41" s="153"/>
      <c r="B41" s="153"/>
      <c r="C41" s="153"/>
      <c r="D41" s="153"/>
      <c r="E41" s="153"/>
      <c r="F41" s="153"/>
      <c r="G41" s="31"/>
      <c r="H41" s="28"/>
    </row>
    <row r="42" spans="1:9" ht="17.25" customHeight="1">
      <c r="A42" s="153"/>
      <c r="B42" s="153"/>
      <c r="C42" s="153"/>
      <c r="D42" s="153"/>
      <c r="E42" s="153"/>
      <c r="F42" s="153"/>
      <c r="G42" s="31"/>
      <c r="H42" s="28"/>
    </row>
    <row r="43" spans="1:9" ht="19.7" customHeight="1">
      <c r="A43" s="148"/>
      <c r="B43" s="148"/>
      <c r="C43" s="148"/>
      <c r="D43" s="148"/>
      <c r="E43" s="148"/>
      <c r="F43" s="148"/>
      <c r="G43" s="42"/>
      <c r="H43" s="32"/>
    </row>
    <row r="44" spans="1:9" ht="16.149999999999999" customHeight="1">
      <c r="A44" s="149"/>
      <c r="B44" s="149"/>
      <c r="C44" s="149"/>
      <c r="D44" s="149"/>
      <c r="E44" s="149"/>
      <c r="F44" s="149"/>
      <c r="G44" s="31"/>
      <c r="H44" s="28"/>
    </row>
    <row r="45" spans="1:9" s="43" customFormat="1" ht="15.6" customHeight="1">
      <c r="A45" s="1"/>
      <c r="B45" s="1"/>
      <c r="C45" s="16"/>
      <c r="D45" s="17"/>
      <c r="E45" s="17"/>
      <c r="F45" s="17"/>
      <c r="G45" s="19"/>
      <c r="H45" s="5"/>
    </row>
    <row r="46" spans="1:9" ht="15.6" customHeight="1">
      <c r="A46" s="1"/>
      <c r="B46" s="16"/>
      <c r="C46" s="147"/>
      <c r="D46" s="147"/>
      <c r="E46" s="147"/>
      <c r="F46" s="147"/>
      <c r="G46" s="147"/>
      <c r="H46" s="147"/>
    </row>
    <row r="47" spans="1:9" ht="15.6" customHeight="1">
      <c r="A47" s="1"/>
      <c r="B47" s="6"/>
      <c r="C47" s="156"/>
      <c r="D47" s="156"/>
      <c r="E47" s="156"/>
      <c r="F47" s="156"/>
      <c r="G47" s="156"/>
      <c r="H47" s="156"/>
    </row>
    <row r="48" spans="1:9" ht="15.6" customHeight="1">
      <c r="A48" s="1"/>
      <c r="B48" s="44"/>
      <c r="C48" s="157"/>
      <c r="D48" s="157"/>
      <c r="E48" s="157"/>
      <c r="F48" s="157"/>
      <c r="G48" s="157"/>
      <c r="H48" s="157"/>
      <c r="I48" s="45"/>
    </row>
    <row r="49" spans="1:8" ht="15.6" customHeight="1">
      <c r="A49" s="7"/>
      <c r="B49" s="135"/>
      <c r="C49" s="135"/>
      <c r="D49" s="135"/>
      <c r="E49" s="135"/>
      <c r="F49" s="135"/>
      <c r="G49" s="135"/>
      <c r="H49" s="135"/>
    </row>
    <row r="50" spans="1:8" ht="15.6" customHeight="1">
      <c r="A50" s="1"/>
      <c r="B50" s="1"/>
      <c r="C50" s="16"/>
      <c r="D50" s="17"/>
      <c r="E50" s="17"/>
      <c r="F50" s="17"/>
      <c r="G50" s="19"/>
      <c r="H50" s="5"/>
    </row>
    <row r="51" spans="1:8" ht="15.75">
      <c r="A51" s="1"/>
      <c r="B51" s="9"/>
      <c r="C51" s="9"/>
      <c r="D51" s="18"/>
      <c r="E51" s="17"/>
      <c r="F51" s="17"/>
      <c r="G51" s="46"/>
      <c r="H51" s="5"/>
    </row>
    <row r="52" spans="1:8" ht="15.75">
      <c r="A52" s="1"/>
      <c r="B52" s="1"/>
      <c r="C52" s="16"/>
      <c r="D52" s="17"/>
      <c r="E52" s="17"/>
      <c r="F52" s="17"/>
      <c r="G52" s="19"/>
      <c r="H52" s="5"/>
    </row>
    <row r="53" spans="1:8" ht="15.75">
      <c r="A53" s="1"/>
      <c r="B53" s="1"/>
      <c r="C53" s="16"/>
      <c r="D53" s="17"/>
      <c r="E53" s="17"/>
      <c r="F53" s="17"/>
      <c r="G53" s="19"/>
      <c r="H53" s="5"/>
    </row>
    <row r="54" spans="1:8" ht="15.75">
      <c r="A54" s="1"/>
      <c r="B54" s="1"/>
      <c r="C54" s="16"/>
      <c r="D54" s="17"/>
      <c r="E54" s="17"/>
      <c r="F54" s="17"/>
      <c r="G54" s="19"/>
      <c r="H54" s="5"/>
    </row>
    <row r="55" spans="1:8" ht="15.75"/>
  </sheetData>
  <mergeCells count="46">
    <mergeCell ref="C47:H47"/>
    <mergeCell ref="C48:H48"/>
    <mergeCell ref="B34:F34"/>
    <mergeCell ref="E35:F35"/>
    <mergeCell ref="E38:F38"/>
    <mergeCell ref="B39:F39"/>
    <mergeCell ref="A40:F40"/>
    <mergeCell ref="A41:F41"/>
    <mergeCell ref="B49:H49"/>
    <mergeCell ref="G10:G11"/>
    <mergeCell ref="A42:F42"/>
    <mergeCell ref="A43:F43"/>
    <mergeCell ref="A44:F44"/>
    <mergeCell ref="C46:H46"/>
    <mergeCell ref="E26:F26"/>
    <mergeCell ref="B27:F27"/>
    <mergeCell ref="E28:F28"/>
    <mergeCell ref="B29:F29"/>
    <mergeCell ref="E30:F30"/>
    <mergeCell ref="E31:F31"/>
    <mergeCell ref="C10:C11"/>
    <mergeCell ref="D10:F10"/>
    <mergeCell ref="H10:H11"/>
    <mergeCell ref="A13:H13"/>
    <mergeCell ref="B32:F32"/>
    <mergeCell ref="E33:F33"/>
    <mergeCell ref="A22:F22"/>
    <mergeCell ref="A23:F23"/>
    <mergeCell ref="A24:H24"/>
    <mergeCell ref="E25:F25"/>
    <mergeCell ref="B15:F15"/>
    <mergeCell ref="E16:F16"/>
    <mergeCell ref="B17:F17"/>
    <mergeCell ref="E19:F19"/>
    <mergeCell ref="B20:F20"/>
    <mergeCell ref="A6:H6"/>
    <mergeCell ref="A7:H7"/>
    <mergeCell ref="A8:H8"/>
    <mergeCell ref="A10:A11"/>
    <mergeCell ref="B10:B11"/>
    <mergeCell ref="F1:H1"/>
    <mergeCell ref="A2:B2"/>
    <mergeCell ref="D2:H2"/>
    <mergeCell ref="A3:B4"/>
    <mergeCell ref="D3:H3"/>
    <mergeCell ref="D4:H4"/>
  </mergeCells>
  <phoneticPr fontId="13" type="noConversion"/>
  <pageMargins left="0.70866141732283472" right="0.11811023622047245" top="0.74803149606299213" bottom="0.35433070866141736" header="0" footer="0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Varijantas 1</vt:lpstr>
      <vt:lpstr>Lapas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Eliutė Kasilovskienė</dc:creator>
  <cp:lastModifiedBy>Comp</cp:lastModifiedBy>
  <cp:lastPrinted>2020-09-10T10:27:16Z</cp:lastPrinted>
  <dcterms:created xsi:type="dcterms:W3CDTF">2015-01-20T11:58:13Z</dcterms:created>
  <dcterms:modified xsi:type="dcterms:W3CDTF">2020-09-21T13:13:02Z</dcterms:modified>
</cp:coreProperties>
</file>