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-1545" windowWidth="20730" windowHeight="11760"/>
  </bookViews>
  <sheets>
    <sheet name="Varijantas 1" sheetId="1" r:id="rId1"/>
    <sheet name="Lapas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55" i="1"/>
  <c r="H52" i="1"/>
  <c r="H51" i="1" l="1"/>
  <c r="H50" i="1"/>
  <c r="H38" i="1"/>
  <c r="H34" i="1" l="1"/>
  <c r="H53" i="1" l="1"/>
  <c r="H43" i="1" l="1"/>
  <c r="H45" i="1" l="1"/>
</calcChain>
</file>

<file path=xl/sharedStrings.xml><?xml version="1.0" encoding="utf-8"?>
<sst xmlns="http://schemas.openxmlformats.org/spreadsheetml/2006/main" count="96" uniqueCount="77">
  <si>
    <t>Eil. Nr.</t>
  </si>
  <si>
    <t>Objekto parametrai</t>
  </si>
  <si>
    <t>EINAMIESIEMS TIKSLAMS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</si>
  <si>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</si>
  <si>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</si>
  <si>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</si>
  <si>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</si>
  <si>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</si>
  <si>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</si>
  <si>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kelių (gatvių) su žvyro danga priežiūra:</t>
  </si>
  <si>
    <t>Viso einamiesiems tikslams:</t>
  </si>
  <si>
    <t>IŠ VISO:</t>
  </si>
  <si>
    <t>Viso kelių su a/b danga priežiūra:</t>
  </si>
  <si>
    <t>iš jų eismo saugumo priemonės:</t>
  </si>
  <si>
    <t>inžinerinės paslaugos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</si>
  <si>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</si>
  <si>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</si>
  <si>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</si>
  <si>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</si>
  <si>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</si>
  <si>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</si>
  <si>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</si>
  <si>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</si>
  <si>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</si>
  <si>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r>
      <t xml:space="preserve">Pagėgių </t>
    </r>
    <r>
      <rPr>
        <b/>
        <sz val="12"/>
        <rFont val="Times New Roman"/>
        <family val="1"/>
        <charset val="186"/>
      </rPr>
      <t>savivaldybės</t>
    </r>
  </si>
  <si>
    <t>Pagėgių savivaldybės vietinės reikšmės keliai ir gatvės su žvyro danga</t>
  </si>
  <si>
    <t>457 km</t>
  </si>
  <si>
    <t xml:space="preserve">Pagėgių savivaldybės vietinės reikšmės keliai ir gatvės su asfalto danga </t>
  </si>
  <si>
    <t>Rekonstravimas, inžinerinės paslaugos</t>
  </si>
  <si>
    <t>Savivaldybės vietinės reikšmės keliai ir gatvės</t>
  </si>
  <si>
    <t xml:space="preserve">Priežiūra </t>
  </si>
  <si>
    <t>Priežiūra</t>
  </si>
  <si>
    <t>Pagėgių sav. vietinės reikšmės kelių (gatvių) teisinė registracija</t>
  </si>
  <si>
    <t xml:space="preserve">Pagėgių seniūnijos Kentrių kaimo Vingio gatvė Nr. PG7001                 </t>
  </si>
  <si>
    <t>Stoniškių seniūnijos vietinės reikšmės keliai Nr. PG5029 ,,Rukai-Pakamonai" ir Nr. PG5033 ,,Privažiavimas prie Spengių nuo kelio PG5029"</t>
  </si>
  <si>
    <t>3/3,5</t>
  </si>
  <si>
    <t>Natkiškių seniūnijos vietinės reikšmės kelias Nr. PG1014 ,,Natkiškiai-Natkiškių miškas“</t>
  </si>
  <si>
    <t>Kelio ženklai</t>
  </si>
  <si>
    <t>15 vnt.</t>
  </si>
  <si>
    <t>42 km</t>
  </si>
  <si>
    <t>10 proc.</t>
  </si>
  <si>
    <t>Projektavimas, kapitalinis remontas, inžinerinės paslaugos</t>
  </si>
  <si>
    <t>Kapitalinis remontas, inžinerinės paslaugos</t>
  </si>
  <si>
    <t>Projektavimas, inžinerinės paslaugos</t>
  </si>
  <si>
    <t>339      156</t>
  </si>
  <si>
    <t>Vilkyškių seniūnijos Vilkyškių miestelio Mažojo kaimelio gatvė Nr. PG8512 ir vietinės reikšmės kelias Nr. PG2003 ,,Barziūnai-Vilkyškiai"</t>
  </si>
  <si>
    <t xml:space="preserve">Pagėgių seniūnijos, Pagėgių miesto Ateities gatvė </t>
  </si>
  <si>
    <t>366                      520</t>
  </si>
  <si>
    <t>y/6112637 x/365574      y/6112465 x/365446</t>
  </si>
  <si>
    <t>Iš jų:                      - paprastajam remontui:</t>
  </si>
  <si>
    <r>
      <t xml:space="preserve">Pagėgių seniūnijos, Pagėgių miesto vietinės reikšmės kelias Nr. PG7610     ,, M. Jankaus g. atšaka į daugiabutį M. Jankaus g. 32“                                                        </t>
    </r>
    <r>
      <rPr>
        <i/>
        <sz val="10"/>
        <rFont val="Times New Roman"/>
        <family val="1"/>
        <charset val="186"/>
      </rPr>
      <t>Kapitalinio remonto darbų projekto parengimas</t>
    </r>
  </si>
  <si>
    <t>Lumpėnų seniūnijos Bitėnų kaimo Jankaus gatvė PG3025 ,,Privažiavimas prie Bitėnų nuo kelio 4229"</t>
  </si>
  <si>
    <t>Kapitalinis remontas</t>
  </si>
  <si>
    <t>Privažiavimas ir stovėjimo aikštelė prie tvenkinio Benininkų kaime, Pagėgių sen.</t>
  </si>
  <si>
    <t xml:space="preserve">x/372152 y/6119712    x/372580 y/6119690 </t>
  </si>
  <si>
    <t xml:space="preserve">x/365576 y/6112636    x/365423 y/6112477 </t>
  </si>
  <si>
    <t>Vilkyškių seniūnijos Pievų gatvė Nr. PG8511 Vilkyškių miestelyje</t>
  </si>
  <si>
    <t>Pagėgių seniūnijos vietinės reikšmės kelias Nr. PG7610 ,,M. Jankaus g. atšaka į daugiabutį M. Jankaus g. 32“ Pagėgių mieste</t>
  </si>
  <si>
    <t>Pagėgių seniūnijos Sodų gatvės atšaka Nr. PG7234 nuo PK02+20 ir Klevų gatvės atšaka į Rambyno g. Nr. PG7233 nuo PK00+00 iki PK00+90 Pagėgių mieste</t>
  </si>
  <si>
    <t>3,0</t>
  </si>
  <si>
    <t xml:space="preserve">x/380827 y/6111516    x/380667 y/6111601 </t>
  </si>
  <si>
    <t>Lumpėnų seniūnijos vietinės reikšmės kelias PG3007 ,,Privažiavimas prie Rambyno regioninio parko nuo kelio A12"</t>
  </si>
  <si>
    <t xml:space="preserve"> x/360226 y/6118797 x/360333 y/6119157 x/360336 y/6119146 x/3608545 y/6119092 </t>
  </si>
  <si>
    <t>x/368860 y/6124326        x/368460 y/6124776</t>
  </si>
  <si>
    <t>Lumpėnų seniūnijos vietinės reikšmės kelias Nr. PG3010 ,,Lumpėnai–Bardėnai“</t>
  </si>
  <si>
    <t xml:space="preserve">x/374162 y/6109776    x/372936 y/6109307 
</t>
  </si>
  <si>
    <t xml:space="preserve"> x/380072 y/6111406 x/380317 y/6111510 x/380320 y/6111514   x/380350 y/6111363</t>
  </si>
  <si>
    <t xml:space="preserve">x/368480 y/6110293    x/372857 y/6109312 </t>
  </si>
  <si>
    <t>Nauja statyba, inžinerinės paslaugos</t>
  </si>
  <si>
    <t xml:space="preserve">x/367223y/6112992      x/367197 y/6113187 </t>
  </si>
  <si>
    <t xml:space="preserve"> x/375196y/6106843      x/375226 y/6107132</t>
  </si>
  <si>
    <t xml:space="preserve">Pagėgių seniūnijos, Pagėgių miesto Turgaus gatvė Nr. PG7242      </t>
  </si>
  <si>
    <t xml:space="preserve">x/367304 y/6113205     x/367231 y/6113194 </t>
  </si>
  <si>
    <t xml:space="preserve">x/367447 y/611273    x/367392 y/6113176     x/367312 y/6113173    x/367457 y/6113182 </t>
  </si>
  <si>
    <t>446                                              100</t>
  </si>
  <si>
    <t>x/367580 y/6113911     x/367459 y/6113858</t>
  </si>
  <si>
    <t xml:space="preserve">Pagėgių savivaldybės tarybos 2021 m. kovo 25 d. sprendimu Nr.T-64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</si>
</sst>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2" fillId="0" borderId="29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7" fillId="0" borderId="6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2" fontId="8" fillId="0" borderId="7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16" fillId="0" borderId="6" xfId="0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/>
    <xf numFmtId="0" fontId="2" fillId="0" borderId="6" xfId="0" applyFont="1" applyBorder="1"/>
    <xf numFmtId="2" fontId="16" fillId="0" borderId="7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7" xfId="0" applyFont="1" applyBorder="1"/>
    <xf numFmtId="0" fontId="2" fillId="0" borderId="5" xfId="0" applyFont="1" applyBorder="1"/>
    <xf numFmtId="0" fontId="2" fillId="0" borderId="7" xfId="0" applyFont="1" applyBorder="1"/>
    <xf numFmtId="4" fontId="2" fillId="0" borderId="11" xfId="0" applyNumberFormat="1" applyFont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19" fillId="0" borderId="0" xfId="0" applyFont="1" applyBorder="1" applyAlignment="1">
      <alignment horizontal="left" wrapText="1"/>
    </xf>
    <xf numFmtId="2" fontId="19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Normal="100" workbookViewId="0">
      <selection activeCell="K5" sqref="K5"/>
    </sheetView>
  </sheetViews>
  <sheetFormatPr defaultColWidth="8.85546875" defaultRowHeight="15.75" x14ac:dyDescent="0.25"/>
  <cols>
    <col min="1" max="1" width="4.5703125" style="1" customWidth="1"/>
    <col min="2" max="2" width="35.5703125" style="1" customWidth="1"/>
    <col min="3" max="3" width="17.7109375" style="16" customWidth="1"/>
    <col min="4" max="4" width="13.28515625" style="16" customWidth="1"/>
    <col min="5" max="5" width="18.42578125" style="17" customWidth="1"/>
    <col min="6" max="6" width="7.7109375" style="17" customWidth="1"/>
    <col min="7" max="7" width="8" style="17" customWidth="1"/>
    <col min="8" max="8" width="10.7109375" style="5" customWidth="1"/>
    <col min="9" max="16384" width="8.85546875" style="17"/>
  </cols>
  <sheetData>
    <row r="1" spans="1:8" ht="15" customHeight="1" x14ac:dyDescent="0.25">
      <c r="G1" s="164"/>
      <c r="H1" s="165"/>
    </row>
    <row r="2" spans="1:8" ht="16.5" customHeight="1" x14ac:dyDescent="0.25">
      <c r="A2" s="171"/>
      <c r="B2" s="172"/>
      <c r="E2" s="170" t="s">
        <v>3</v>
      </c>
      <c r="F2" s="170"/>
      <c r="G2" s="170"/>
      <c r="H2" s="170"/>
    </row>
    <row r="3" spans="1:8" ht="11.25" customHeight="1" x14ac:dyDescent="0.25">
      <c r="A3" s="173"/>
      <c r="B3" s="173"/>
      <c r="E3" s="179" t="s">
        <v>76</v>
      </c>
      <c r="F3" s="180"/>
      <c r="G3" s="180"/>
      <c r="H3" s="180"/>
    </row>
    <row r="4" spans="1:8" ht="23.25" customHeight="1" x14ac:dyDescent="0.25">
      <c r="A4" s="173"/>
      <c r="B4" s="173"/>
      <c r="E4" s="180"/>
      <c r="F4" s="180"/>
      <c r="G4" s="180"/>
      <c r="H4" s="180"/>
    </row>
    <row r="5" spans="1:8" x14ac:dyDescent="0.25">
      <c r="F5" s="18"/>
      <c r="G5" s="18"/>
      <c r="H5" s="2"/>
    </row>
    <row r="6" spans="1:8" x14ac:dyDescent="0.25">
      <c r="A6" s="169" t="s">
        <v>24</v>
      </c>
      <c r="B6" s="169"/>
      <c r="C6" s="169"/>
      <c r="D6" s="169"/>
      <c r="E6" s="169"/>
      <c r="F6" s="169"/>
      <c r="G6" s="169"/>
      <c r="H6" s="169"/>
    </row>
    <row r="7" spans="1:8" ht="48.4" customHeight="1" x14ac:dyDescent="0.25">
      <c r="A7" s="174" t="s">
        <v>20</v>
      </c>
      <c r="B7" s="174"/>
      <c r="C7" s="174"/>
      <c r="D7" s="174"/>
      <c r="E7" s="174"/>
      <c r="F7" s="174"/>
      <c r="G7" s="174"/>
      <c r="H7" s="174"/>
    </row>
    <row r="8" spans="1:8" x14ac:dyDescent="0.25">
      <c r="A8" s="169"/>
      <c r="B8" s="169"/>
      <c r="C8" s="169"/>
      <c r="D8" s="169"/>
      <c r="E8" s="169"/>
      <c r="F8" s="169"/>
      <c r="G8" s="169"/>
      <c r="H8" s="169"/>
    </row>
    <row r="9" spans="1:8" ht="13.5" customHeight="1" thickBot="1" x14ac:dyDescent="0.3">
      <c r="A9" s="3"/>
      <c r="B9" s="3"/>
      <c r="C9" s="4"/>
      <c r="D9" s="4"/>
      <c r="E9" s="12"/>
      <c r="F9" s="12"/>
      <c r="G9" s="12"/>
      <c r="H9" s="12"/>
    </row>
    <row r="10" spans="1:8" ht="16.149999999999999" customHeight="1" x14ac:dyDescent="0.25">
      <c r="A10" s="175" t="s">
        <v>0</v>
      </c>
      <c r="B10" s="177" t="s">
        <v>21</v>
      </c>
      <c r="C10" s="177" t="s">
        <v>7</v>
      </c>
      <c r="D10" s="177" t="s">
        <v>17</v>
      </c>
      <c r="E10" s="134" t="s">
        <v>1</v>
      </c>
      <c r="F10" s="134"/>
      <c r="G10" s="134"/>
      <c r="H10" s="140" t="s">
        <v>8</v>
      </c>
    </row>
    <row r="11" spans="1:8" ht="30.75" customHeight="1" thickBot="1" x14ac:dyDescent="0.3">
      <c r="A11" s="176"/>
      <c r="B11" s="178"/>
      <c r="C11" s="178"/>
      <c r="D11" s="178"/>
      <c r="E11" s="48" t="s">
        <v>4</v>
      </c>
      <c r="F11" s="48" t="s">
        <v>5</v>
      </c>
      <c r="G11" s="48" t="s">
        <v>6</v>
      </c>
      <c r="H11" s="141"/>
    </row>
    <row r="12" spans="1:8" ht="16.5" thickBot="1" x14ac:dyDescent="0.3">
      <c r="A12" s="11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49">
        <v>8</v>
      </c>
    </row>
    <row r="13" spans="1:8" ht="17.25" customHeight="1" x14ac:dyDescent="0.25">
      <c r="A13" s="142" t="s">
        <v>16</v>
      </c>
      <c r="B13" s="143"/>
      <c r="C13" s="143"/>
      <c r="D13" s="143"/>
      <c r="E13" s="143"/>
      <c r="F13" s="143"/>
      <c r="G13" s="143"/>
      <c r="H13" s="144"/>
    </row>
    <row r="14" spans="1:8" s="104" customFormat="1" ht="54" customHeight="1" x14ac:dyDescent="0.25">
      <c r="A14" s="63">
        <v>1</v>
      </c>
      <c r="B14" s="108" t="s">
        <v>53</v>
      </c>
      <c r="C14" s="109" t="s">
        <v>43</v>
      </c>
      <c r="D14" s="94">
        <v>6</v>
      </c>
      <c r="E14" s="56" t="s">
        <v>75</v>
      </c>
      <c r="F14" s="93">
        <v>150</v>
      </c>
      <c r="G14" s="93">
        <v>3.5</v>
      </c>
      <c r="H14" s="57">
        <v>6</v>
      </c>
    </row>
    <row r="15" spans="1:8" ht="54" customHeight="1" x14ac:dyDescent="0.25">
      <c r="A15" s="63">
        <v>2</v>
      </c>
      <c r="B15" s="108" t="s">
        <v>33</v>
      </c>
      <c r="C15" s="108" t="s">
        <v>28</v>
      </c>
      <c r="D15" s="108">
        <v>193.36</v>
      </c>
      <c r="E15" s="56" t="s">
        <v>54</v>
      </c>
      <c r="F15" s="108">
        <v>686</v>
      </c>
      <c r="G15" s="108">
        <v>4.5</v>
      </c>
      <c r="H15" s="57">
        <v>15</v>
      </c>
    </row>
    <row r="16" spans="1:8" s="107" customFormat="1" ht="21" customHeight="1" x14ac:dyDescent="0.25">
      <c r="A16" s="148" t="s">
        <v>15</v>
      </c>
      <c r="B16" s="149"/>
      <c r="C16" s="149"/>
      <c r="D16" s="149"/>
      <c r="E16" s="149"/>
      <c r="F16" s="149"/>
      <c r="G16" s="150"/>
      <c r="H16" s="57">
        <v>3</v>
      </c>
    </row>
    <row r="17" spans="1:20" s="53" customFormat="1" ht="83.25" customHeight="1" x14ac:dyDescent="0.25">
      <c r="A17" s="63">
        <v>3</v>
      </c>
      <c r="B17" s="111" t="s">
        <v>58</v>
      </c>
      <c r="C17" s="109" t="s">
        <v>43</v>
      </c>
      <c r="D17" s="110">
        <v>7.1</v>
      </c>
      <c r="E17" s="56" t="s">
        <v>73</v>
      </c>
      <c r="F17" s="112" t="s">
        <v>74</v>
      </c>
      <c r="G17" s="112">
        <v>3.5</v>
      </c>
      <c r="H17" s="106">
        <v>6.54</v>
      </c>
      <c r="I17" s="105"/>
    </row>
    <row r="18" spans="1:20" s="53" customFormat="1" ht="64.5" customHeight="1" x14ac:dyDescent="0.25">
      <c r="A18" s="63">
        <v>4</v>
      </c>
      <c r="B18" s="109" t="s">
        <v>57</v>
      </c>
      <c r="C18" s="109" t="s">
        <v>43</v>
      </c>
      <c r="D18" s="70">
        <v>4.5</v>
      </c>
      <c r="E18" s="56" t="s">
        <v>55</v>
      </c>
      <c r="F18" s="109">
        <v>244</v>
      </c>
      <c r="G18" s="109">
        <v>3.5</v>
      </c>
      <c r="H18" s="69">
        <v>4.1100000000000003</v>
      </c>
    </row>
    <row r="19" spans="1:20" s="64" customFormat="1" ht="49.5" customHeight="1" x14ac:dyDescent="0.25">
      <c r="A19" s="63">
        <v>5</v>
      </c>
      <c r="B19" s="109" t="s">
        <v>56</v>
      </c>
      <c r="C19" s="109" t="s">
        <v>43</v>
      </c>
      <c r="D19" s="70">
        <v>3.9</v>
      </c>
      <c r="E19" s="56" t="s">
        <v>60</v>
      </c>
      <c r="F19" s="109">
        <v>208</v>
      </c>
      <c r="G19" s="71" t="s">
        <v>59</v>
      </c>
      <c r="H19" s="69">
        <v>3.54</v>
      </c>
    </row>
    <row r="20" spans="1:20" s="64" customFormat="1" ht="66" customHeight="1" x14ac:dyDescent="0.25">
      <c r="A20" s="63">
        <v>6</v>
      </c>
      <c r="B20" s="109" t="s">
        <v>34</v>
      </c>
      <c r="C20" s="109" t="s">
        <v>42</v>
      </c>
      <c r="D20" s="70">
        <v>281.3</v>
      </c>
      <c r="E20" s="113" t="s">
        <v>62</v>
      </c>
      <c r="F20" s="109" t="s">
        <v>47</v>
      </c>
      <c r="G20" s="72">
        <v>4.5</v>
      </c>
      <c r="H20" s="69">
        <v>52.25</v>
      </c>
    </row>
    <row r="21" spans="1:20" s="107" customFormat="1" ht="19.5" customHeight="1" x14ac:dyDescent="0.25">
      <c r="A21" s="148" t="s">
        <v>15</v>
      </c>
      <c r="B21" s="149"/>
      <c r="C21" s="149"/>
      <c r="D21" s="149"/>
      <c r="E21" s="149"/>
      <c r="F21" s="149"/>
      <c r="G21" s="150"/>
      <c r="H21" s="69">
        <v>1</v>
      </c>
    </row>
    <row r="22" spans="1:20" s="73" customFormat="1" ht="61.5" customHeight="1" x14ac:dyDescent="0.25">
      <c r="A22" s="63">
        <v>7</v>
      </c>
      <c r="B22" s="109" t="s">
        <v>61</v>
      </c>
      <c r="C22" s="109" t="s">
        <v>43</v>
      </c>
      <c r="D22" s="70">
        <v>18.3</v>
      </c>
      <c r="E22" s="113" t="s">
        <v>67</v>
      </c>
      <c r="F22" s="109">
        <v>4559</v>
      </c>
      <c r="G22" s="72">
        <v>4.5</v>
      </c>
      <c r="H22" s="69">
        <v>16.2</v>
      </c>
    </row>
    <row r="23" spans="1:20" s="73" customFormat="1" ht="80.25" customHeight="1" x14ac:dyDescent="0.25">
      <c r="A23" s="63">
        <v>8</v>
      </c>
      <c r="B23" s="109" t="s">
        <v>36</v>
      </c>
      <c r="C23" s="109" t="s">
        <v>41</v>
      </c>
      <c r="D23" s="70">
        <v>168</v>
      </c>
      <c r="E23" s="65" t="s">
        <v>63</v>
      </c>
      <c r="F23" s="109">
        <v>584</v>
      </c>
      <c r="G23" s="72">
        <v>4.5</v>
      </c>
      <c r="H23" s="69">
        <v>96</v>
      </c>
    </row>
    <row r="24" spans="1:20" s="107" customFormat="1" ht="18.75" customHeight="1" x14ac:dyDescent="0.25">
      <c r="A24" s="148" t="s">
        <v>15</v>
      </c>
      <c r="B24" s="149"/>
      <c r="C24" s="149"/>
      <c r="D24" s="149"/>
      <c r="E24" s="149"/>
      <c r="F24" s="149"/>
      <c r="G24" s="150"/>
      <c r="H24" s="69">
        <v>7.77</v>
      </c>
    </row>
    <row r="25" spans="1:20" s="64" customFormat="1" ht="50.25" customHeight="1" x14ac:dyDescent="0.25">
      <c r="A25" s="63">
        <v>9</v>
      </c>
      <c r="B25" s="109" t="s">
        <v>64</v>
      </c>
      <c r="C25" s="109" t="s">
        <v>52</v>
      </c>
      <c r="D25" s="70">
        <v>335</v>
      </c>
      <c r="E25" s="65" t="s">
        <v>65</v>
      </c>
      <c r="F25" s="109">
        <v>1350</v>
      </c>
      <c r="G25" s="72">
        <v>6.5</v>
      </c>
      <c r="H25" s="69">
        <v>31</v>
      </c>
    </row>
    <row r="26" spans="1:20" s="64" customFormat="1" ht="69.75" customHeight="1" x14ac:dyDescent="0.25">
      <c r="A26" s="114">
        <v>10</v>
      </c>
      <c r="B26" s="109" t="s">
        <v>45</v>
      </c>
      <c r="C26" s="109" t="s">
        <v>42</v>
      </c>
      <c r="D26" s="109">
        <v>160.9</v>
      </c>
      <c r="E26" s="65" t="s">
        <v>66</v>
      </c>
      <c r="F26" s="109" t="s">
        <v>44</v>
      </c>
      <c r="G26" s="109" t="s">
        <v>35</v>
      </c>
      <c r="H26" s="69">
        <v>4.12</v>
      </c>
    </row>
    <row r="27" spans="1:20" s="107" customFormat="1" ht="19.5" customHeight="1" x14ac:dyDescent="0.25">
      <c r="A27" s="148" t="s">
        <v>15</v>
      </c>
      <c r="B27" s="149"/>
      <c r="C27" s="149"/>
      <c r="D27" s="149"/>
      <c r="E27" s="149"/>
      <c r="F27" s="149"/>
      <c r="G27" s="150"/>
      <c r="H27" s="69">
        <v>3.8</v>
      </c>
    </row>
    <row r="28" spans="1:20" s="73" customFormat="1" ht="48.75" customHeight="1" x14ac:dyDescent="0.25">
      <c r="A28" s="114">
        <v>11</v>
      </c>
      <c r="B28" s="109" t="s">
        <v>46</v>
      </c>
      <c r="C28" s="109" t="s">
        <v>68</v>
      </c>
      <c r="D28" s="70">
        <v>164</v>
      </c>
      <c r="E28" s="65" t="s">
        <v>69</v>
      </c>
      <c r="F28" s="109">
        <v>210</v>
      </c>
      <c r="G28" s="72">
        <v>5.5</v>
      </c>
      <c r="H28" s="69">
        <v>4</v>
      </c>
      <c r="K28" s="103"/>
      <c r="L28" s="97"/>
      <c r="M28" s="98"/>
      <c r="N28" s="98"/>
      <c r="O28" s="99"/>
      <c r="P28" s="100"/>
      <c r="Q28" s="98"/>
      <c r="R28" s="101"/>
      <c r="S28" s="102"/>
      <c r="T28" s="103"/>
    </row>
    <row r="29" spans="1:20" s="96" customFormat="1" ht="50.25" customHeight="1" x14ac:dyDescent="0.25">
      <c r="A29" s="63">
        <v>12</v>
      </c>
      <c r="B29" s="109" t="s">
        <v>51</v>
      </c>
      <c r="C29" s="109" t="s">
        <v>52</v>
      </c>
      <c r="D29" s="70">
        <v>130</v>
      </c>
      <c r="E29" s="65" t="s">
        <v>70</v>
      </c>
      <c r="F29" s="109">
        <v>461</v>
      </c>
      <c r="G29" s="72">
        <v>5</v>
      </c>
      <c r="H29" s="69">
        <v>33</v>
      </c>
      <c r="L29" s="97"/>
      <c r="M29" s="98"/>
      <c r="N29" s="98"/>
      <c r="O29" s="99"/>
      <c r="P29" s="100"/>
      <c r="Q29" s="98"/>
      <c r="R29" s="101"/>
      <c r="S29" s="102"/>
    </row>
    <row r="30" spans="1:20" s="74" customFormat="1" ht="87.75" hidden="1" customHeight="1" x14ac:dyDescent="0.25">
      <c r="A30" s="63">
        <v>14</v>
      </c>
      <c r="B30" s="109" t="s">
        <v>50</v>
      </c>
      <c r="C30" s="109" t="s">
        <v>43</v>
      </c>
      <c r="D30" s="70"/>
      <c r="E30" s="65" t="s">
        <v>48</v>
      </c>
      <c r="F30" s="109">
        <v>230</v>
      </c>
      <c r="G30" s="72">
        <v>3.5</v>
      </c>
      <c r="H30" s="69"/>
    </row>
    <row r="31" spans="1:20" s="107" customFormat="1" ht="18" customHeight="1" x14ac:dyDescent="0.25">
      <c r="A31" s="148" t="s">
        <v>15</v>
      </c>
      <c r="B31" s="149"/>
      <c r="C31" s="149"/>
      <c r="D31" s="149"/>
      <c r="E31" s="149"/>
      <c r="F31" s="149"/>
      <c r="G31" s="150"/>
      <c r="H31" s="69">
        <v>3</v>
      </c>
    </row>
    <row r="32" spans="1:20" s="77" customFormat="1" ht="40.5" customHeight="1" x14ac:dyDescent="0.25">
      <c r="A32" s="63">
        <v>13</v>
      </c>
      <c r="B32" s="108" t="s">
        <v>71</v>
      </c>
      <c r="C32" s="109" t="s">
        <v>52</v>
      </c>
      <c r="D32" s="70">
        <v>40</v>
      </c>
      <c r="E32" s="65" t="s">
        <v>72</v>
      </c>
      <c r="F32" s="109">
        <v>72</v>
      </c>
      <c r="G32" s="72">
        <v>4.5</v>
      </c>
      <c r="H32" s="69">
        <v>35.24</v>
      </c>
    </row>
    <row r="33" spans="1:9" s="77" customFormat="1" ht="64.5" hidden="1" customHeight="1" x14ac:dyDescent="0.25">
      <c r="A33" s="63"/>
      <c r="B33" s="108"/>
      <c r="C33" s="109"/>
      <c r="D33" s="70"/>
      <c r="E33" s="65"/>
      <c r="F33" s="109"/>
      <c r="G33" s="72"/>
      <c r="H33" s="69"/>
    </row>
    <row r="34" spans="1:9" s="77" customFormat="1" ht="75" hidden="1" customHeight="1" x14ac:dyDescent="0.25">
      <c r="A34" s="86"/>
      <c r="B34" s="78"/>
      <c r="C34" s="78"/>
      <c r="D34" s="79"/>
      <c r="E34" s="80"/>
      <c r="F34" s="78"/>
      <c r="G34" s="81"/>
      <c r="H34" s="84">
        <f>SUM(H15:H33)</f>
        <v>319.57000000000005</v>
      </c>
    </row>
    <row r="35" spans="1:9" s="77" customFormat="1" ht="75" hidden="1" customHeight="1" x14ac:dyDescent="0.25">
      <c r="A35" s="86"/>
      <c r="B35" s="78"/>
      <c r="C35" s="78"/>
      <c r="D35" s="79"/>
      <c r="E35" s="80"/>
      <c r="F35" s="78"/>
      <c r="G35" s="81"/>
      <c r="H35" s="84"/>
    </row>
    <row r="36" spans="1:9" s="73" customFormat="1" ht="54.75" hidden="1" customHeight="1" x14ac:dyDescent="0.25">
      <c r="A36" s="87"/>
      <c r="B36" s="82"/>
      <c r="C36" s="82"/>
      <c r="D36" s="82"/>
      <c r="E36" s="82"/>
      <c r="F36" s="82"/>
      <c r="G36" s="82"/>
      <c r="H36" s="88"/>
    </row>
    <row r="37" spans="1:9" s="107" customFormat="1" ht="19.5" customHeight="1" x14ac:dyDescent="0.25">
      <c r="A37" s="148" t="s">
        <v>15</v>
      </c>
      <c r="B37" s="149"/>
      <c r="C37" s="149"/>
      <c r="D37" s="149"/>
      <c r="E37" s="149"/>
      <c r="F37" s="149"/>
      <c r="G37" s="150"/>
      <c r="H37" s="57">
        <v>3</v>
      </c>
    </row>
    <row r="38" spans="1:9" ht="19.149999999999999" customHeight="1" x14ac:dyDescent="0.25">
      <c r="A38" s="145" t="s">
        <v>19</v>
      </c>
      <c r="B38" s="146"/>
      <c r="C38" s="146"/>
      <c r="D38" s="146"/>
      <c r="E38" s="146"/>
      <c r="F38" s="146"/>
      <c r="G38" s="147"/>
      <c r="H38" s="75">
        <f>H14+H15+H17+H18+H19+H20+H22+H23+H25+H26+H28+H29+H32</f>
        <v>307</v>
      </c>
      <c r="I38" s="66"/>
    </row>
    <row r="39" spans="1:9" ht="19.149999999999999" customHeight="1" x14ac:dyDescent="0.25">
      <c r="A39" s="131" t="s">
        <v>18</v>
      </c>
      <c r="B39" s="132"/>
      <c r="C39" s="132"/>
      <c r="D39" s="132"/>
      <c r="E39" s="132"/>
      <c r="F39" s="132"/>
      <c r="G39" s="133"/>
      <c r="H39" s="61">
        <v>0</v>
      </c>
    </row>
    <row r="40" spans="1:9" ht="19.149999999999999" customHeight="1" thickBot="1" x14ac:dyDescent="0.3">
      <c r="A40" s="166" t="s">
        <v>22</v>
      </c>
      <c r="B40" s="167"/>
      <c r="C40" s="167"/>
      <c r="D40" s="167"/>
      <c r="E40" s="167"/>
      <c r="F40" s="167"/>
      <c r="G40" s="168"/>
      <c r="H40" s="60">
        <f>H16+H21+H24+H27+H31+H37</f>
        <v>21.57</v>
      </c>
    </row>
    <row r="41" spans="1:9" ht="18" customHeight="1" thickBot="1" x14ac:dyDescent="0.3">
      <c r="A41" s="137" t="s">
        <v>2</v>
      </c>
      <c r="B41" s="138"/>
      <c r="C41" s="138"/>
      <c r="D41" s="138"/>
      <c r="E41" s="138"/>
      <c r="F41" s="138"/>
      <c r="G41" s="138"/>
      <c r="H41" s="139"/>
    </row>
    <row r="42" spans="1:9" ht="42" customHeight="1" x14ac:dyDescent="0.25">
      <c r="A42" s="63">
        <v>14</v>
      </c>
      <c r="B42" s="54" t="s">
        <v>25</v>
      </c>
      <c r="C42" s="135" t="s">
        <v>30</v>
      </c>
      <c r="D42" s="136"/>
      <c r="E42" s="55" t="s">
        <v>29</v>
      </c>
      <c r="F42" s="134" t="s">
        <v>26</v>
      </c>
      <c r="G42" s="134"/>
      <c r="H42" s="95">
        <v>70</v>
      </c>
    </row>
    <row r="43" spans="1:9" ht="13.5" customHeight="1" x14ac:dyDescent="0.25">
      <c r="A43" s="63"/>
      <c r="B43" s="153" t="s">
        <v>9</v>
      </c>
      <c r="C43" s="154"/>
      <c r="D43" s="154"/>
      <c r="E43" s="154"/>
      <c r="F43" s="154"/>
      <c r="G43" s="155"/>
      <c r="H43" s="57">
        <f>SUM(H42:H42)</f>
        <v>70</v>
      </c>
    </row>
    <row r="44" spans="1:9" ht="41.25" customHeight="1" x14ac:dyDescent="0.25">
      <c r="A44" s="63">
        <v>15</v>
      </c>
      <c r="B44" s="62" t="s">
        <v>27</v>
      </c>
      <c r="C44" s="135" t="s">
        <v>31</v>
      </c>
      <c r="D44" s="136"/>
      <c r="E44" s="58" t="s">
        <v>29</v>
      </c>
      <c r="F44" s="151" t="s">
        <v>39</v>
      </c>
      <c r="G44" s="151"/>
      <c r="H44" s="69">
        <v>20</v>
      </c>
    </row>
    <row r="45" spans="1:9" ht="16.5" customHeight="1" x14ac:dyDescent="0.25">
      <c r="A45" s="63"/>
      <c r="B45" s="153" t="s">
        <v>12</v>
      </c>
      <c r="C45" s="154"/>
      <c r="D45" s="154"/>
      <c r="E45" s="154"/>
      <c r="F45" s="154"/>
      <c r="G45" s="155"/>
      <c r="H45" s="57">
        <f>SUM(H44)</f>
        <v>20</v>
      </c>
    </row>
    <row r="46" spans="1:9" s="73" customFormat="1" ht="45" customHeight="1" x14ac:dyDescent="0.25">
      <c r="A46" s="63">
        <v>16</v>
      </c>
      <c r="B46" s="108" t="s">
        <v>37</v>
      </c>
      <c r="C46" s="135" t="s">
        <v>30</v>
      </c>
      <c r="D46" s="136"/>
      <c r="E46" s="58" t="s">
        <v>29</v>
      </c>
      <c r="F46" s="156" t="s">
        <v>38</v>
      </c>
      <c r="G46" s="157"/>
      <c r="H46" s="69">
        <v>2</v>
      </c>
    </row>
    <row r="47" spans="1:9" s="73" customFormat="1" ht="15.75" customHeight="1" x14ac:dyDescent="0.25">
      <c r="A47" s="63"/>
      <c r="B47" s="153" t="s">
        <v>13</v>
      </c>
      <c r="C47" s="154"/>
      <c r="D47" s="154"/>
      <c r="E47" s="154"/>
      <c r="F47" s="154"/>
      <c r="G47" s="155"/>
      <c r="H47" s="57">
        <v>2</v>
      </c>
    </row>
    <row r="48" spans="1:9" ht="43.5" customHeight="1" x14ac:dyDescent="0.25">
      <c r="A48" s="63">
        <v>17</v>
      </c>
      <c r="B48" s="109" t="s">
        <v>32</v>
      </c>
      <c r="C48" s="152" t="s">
        <v>14</v>
      </c>
      <c r="D48" s="152"/>
      <c r="E48" s="58" t="s">
        <v>29</v>
      </c>
      <c r="F48" s="135" t="s">
        <v>40</v>
      </c>
      <c r="G48" s="136"/>
      <c r="H48" s="57">
        <v>50</v>
      </c>
    </row>
    <row r="49" spans="1:9" s="73" customFormat="1" ht="48.75" hidden="1" customHeight="1" x14ac:dyDescent="0.25">
      <c r="A49" s="89"/>
      <c r="B49" s="83"/>
      <c r="C49" s="83"/>
      <c r="D49" s="83"/>
      <c r="E49" s="83"/>
      <c r="F49" s="83"/>
      <c r="G49" s="83"/>
      <c r="H49" s="90"/>
      <c r="I49" s="67"/>
    </row>
    <row r="50" spans="1:9" ht="19.5" customHeight="1" x14ac:dyDescent="0.25">
      <c r="A50" s="161" t="s">
        <v>10</v>
      </c>
      <c r="B50" s="162"/>
      <c r="C50" s="162"/>
      <c r="D50" s="162"/>
      <c r="E50" s="162"/>
      <c r="F50" s="162"/>
      <c r="G50" s="163"/>
      <c r="H50" s="59">
        <f>H42+H44+H46+H48</f>
        <v>142</v>
      </c>
      <c r="I50" s="66"/>
    </row>
    <row r="51" spans="1:9" s="92" customFormat="1" ht="19.5" customHeight="1" x14ac:dyDescent="0.25">
      <c r="A51" s="158" t="s">
        <v>49</v>
      </c>
      <c r="B51" s="159"/>
      <c r="C51" s="159"/>
      <c r="D51" s="159"/>
      <c r="E51" s="159"/>
      <c r="F51" s="159"/>
      <c r="G51" s="160"/>
      <c r="H51" s="91">
        <f>H42+H44+H46+H48</f>
        <v>142</v>
      </c>
      <c r="I51" s="66"/>
    </row>
    <row r="52" spans="1:9" ht="19.5" customHeight="1" thickBot="1" x14ac:dyDescent="0.3">
      <c r="A52" s="148" t="s">
        <v>15</v>
      </c>
      <c r="B52" s="149"/>
      <c r="C52" s="149"/>
      <c r="D52" s="149"/>
      <c r="E52" s="149"/>
      <c r="F52" s="149"/>
      <c r="G52" s="150"/>
      <c r="H52" s="60">
        <f>H47</f>
        <v>2</v>
      </c>
    </row>
    <row r="53" spans="1:9" ht="22.15" customHeight="1" x14ac:dyDescent="0.25">
      <c r="A53" s="124" t="s">
        <v>11</v>
      </c>
      <c r="B53" s="125"/>
      <c r="C53" s="125"/>
      <c r="D53" s="125"/>
      <c r="E53" s="125"/>
      <c r="F53" s="125"/>
      <c r="G53" s="126"/>
      <c r="H53" s="76">
        <f>H38+H50</f>
        <v>449</v>
      </c>
      <c r="I53" s="85"/>
    </row>
    <row r="54" spans="1:9" ht="22.15" customHeight="1" x14ac:dyDescent="0.25">
      <c r="A54" s="131" t="s">
        <v>18</v>
      </c>
      <c r="B54" s="132"/>
      <c r="C54" s="132"/>
      <c r="D54" s="132"/>
      <c r="E54" s="132"/>
      <c r="F54" s="132"/>
      <c r="G54" s="133"/>
      <c r="H54" s="61">
        <v>0</v>
      </c>
    </row>
    <row r="55" spans="1:9" ht="22.15" customHeight="1" thickBot="1" x14ac:dyDescent="0.3">
      <c r="A55" s="127" t="s">
        <v>23</v>
      </c>
      <c r="B55" s="128"/>
      <c r="C55" s="128"/>
      <c r="D55" s="128"/>
      <c r="E55" s="128"/>
      <c r="F55" s="128"/>
      <c r="G55" s="129"/>
      <c r="H55" s="68">
        <f>H40+H52</f>
        <v>23.57</v>
      </c>
    </row>
    <row r="56" spans="1:9" s="50" customFormat="1" ht="15.6" customHeight="1" x14ac:dyDescent="0.25">
      <c r="A56" s="1"/>
      <c r="B56" s="1"/>
      <c r="C56" s="16"/>
      <c r="D56" s="16"/>
      <c r="E56" s="17"/>
      <c r="F56" s="17"/>
      <c r="G56" s="17"/>
      <c r="H56" s="5"/>
    </row>
    <row r="57" spans="1:9" ht="21.75" customHeight="1" x14ac:dyDescent="0.25">
      <c r="B57" s="115"/>
      <c r="C57" s="130"/>
      <c r="D57" s="130"/>
      <c r="E57" s="130"/>
      <c r="F57" s="130"/>
      <c r="G57" s="130"/>
      <c r="H57" s="130"/>
    </row>
    <row r="58" spans="1:9" ht="27.6" customHeight="1" x14ac:dyDescent="0.25">
      <c r="B58" s="116"/>
      <c r="C58" s="130"/>
      <c r="D58" s="130"/>
      <c r="E58" s="130"/>
      <c r="F58" s="130"/>
      <c r="G58" s="130"/>
      <c r="H58" s="130"/>
    </row>
    <row r="59" spans="1:9" ht="27.6" customHeight="1" x14ac:dyDescent="0.25">
      <c r="B59" s="117"/>
      <c r="C59" s="130"/>
      <c r="D59" s="130"/>
      <c r="E59" s="130"/>
      <c r="F59" s="130"/>
      <c r="G59" s="130"/>
      <c r="H59" s="130"/>
      <c r="I59" s="51"/>
    </row>
    <row r="60" spans="1:9" ht="15.6" customHeight="1" x14ac:dyDescent="0.25">
      <c r="A60" s="7"/>
      <c r="B60" s="123"/>
      <c r="C60" s="123"/>
      <c r="D60" s="123"/>
      <c r="E60" s="123"/>
      <c r="F60" s="123"/>
      <c r="G60" s="123"/>
      <c r="H60" s="123"/>
    </row>
    <row r="61" spans="1:9" ht="15.6" customHeight="1" x14ac:dyDescent="0.25">
      <c r="B61" s="118"/>
      <c r="C61" s="97"/>
      <c r="D61" s="97"/>
      <c r="E61" s="103"/>
      <c r="F61" s="103"/>
      <c r="G61" s="103"/>
      <c r="H61" s="119"/>
    </row>
    <row r="62" spans="1:9" ht="64.5" customHeight="1" x14ac:dyDescent="0.25">
      <c r="B62" s="120"/>
      <c r="C62" s="121"/>
      <c r="D62" s="121"/>
      <c r="E62" s="122"/>
      <c r="F62" s="103"/>
      <c r="G62" s="103"/>
      <c r="H62" s="119"/>
    </row>
    <row r="63" spans="1:9" x14ac:dyDescent="0.25">
      <c r="B63" s="52"/>
    </row>
  </sheetData>
  <mergeCells count="46">
    <mergeCell ref="G1:H1"/>
    <mergeCell ref="A40:G40"/>
    <mergeCell ref="A6:H6"/>
    <mergeCell ref="A8:H8"/>
    <mergeCell ref="E2:H2"/>
    <mergeCell ref="A2:B2"/>
    <mergeCell ref="A3:B4"/>
    <mergeCell ref="A7:H7"/>
    <mergeCell ref="A10:A11"/>
    <mergeCell ref="B10:B11"/>
    <mergeCell ref="C10:C11"/>
    <mergeCell ref="A39:G39"/>
    <mergeCell ref="D10:D11"/>
    <mergeCell ref="E3:H4"/>
    <mergeCell ref="A21:G21"/>
    <mergeCell ref="A52:G52"/>
    <mergeCell ref="F44:G44"/>
    <mergeCell ref="C48:D48"/>
    <mergeCell ref="B43:G43"/>
    <mergeCell ref="C46:D46"/>
    <mergeCell ref="B45:G45"/>
    <mergeCell ref="F46:G46"/>
    <mergeCell ref="B47:G47"/>
    <mergeCell ref="F48:G48"/>
    <mergeCell ref="C44:D44"/>
    <mergeCell ref="A51:G51"/>
    <mergeCell ref="A50:G50"/>
    <mergeCell ref="F42:G42"/>
    <mergeCell ref="C42:D42"/>
    <mergeCell ref="A41:H41"/>
    <mergeCell ref="E10:G10"/>
    <mergeCell ref="H10:H11"/>
    <mergeCell ref="A13:H13"/>
    <mergeCell ref="A38:G38"/>
    <mergeCell ref="A27:G27"/>
    <mergeCell ref="A16:G16"/>
    <mergeCell ref="A31:G31"/>
    <mergeCell ref="A37:G37"/>
    <mergeCell ref="A24:G24"/>
    <mergeCell ref="B60:H60"/>
    <mergeCell ref="A53:G53"/>
    <mergeCell ref="A55:G55"/>
    <mergeCell ref="C59:H59"/>
    <mergeCell ref="C57:H57"/>
    <mergeCell ref="C58:H58"/>
    <mergeCell ref="A54:G54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5546875" defaultRowHeight="16.7" customHeight="1" x14ac:dyDescent="0.25"/>
  <cols>
    <col min="1" max="1" width="3.7109375" style="13" customWidth="1"/>
    <col min="2" max="2" width="27.85546875" style="13" customWidth="1"/>
    <col min="3" max="3" width="13.85546875" style="14" customWidth="1"/>
    <col min="4" max="4" width="13.140625" style="15" customWidth="1"/>
    <col min="5" max="5" width="7.7109375" style="15" customWidth="1"/>
    <col min="6" max="6" width="8" style="15" customWidth="1"/>
    <col min="7" max="7" width="11.85546875" style="37" customWidth="1"/>
    <col min="8" max="8" width="10.7109375" style="47" customWidth="1"/>
    <col min="9" max="16384" width="8.85546875" style="15"/>
  </cols>
  <sheetData>
    <row r="1" spans="1:8" ht="15" customHeight="1" x14ac:dyDescent="0.25">
      <c r="F1" s="164"/>
      <c r="G1" s="164"/>
      <c r="H1" s="165"/>
    </row>
    <row r="2" spans="1:8" ht="28.35" customHeight="1" x14ac:dyDescent="0.25">
      <c r="A2" s="172"/>
      <c r="B2" s="172"/>
      <c r="C2" s="16"/>
      <c r="D2" s="170"/>
      <c r="E2" s="170"/>
      <c r="F2" s="170"/>
      <c r="G2" s="170"/>
      <c r="H2" s="170"/>
    </row>
    <row r="3" spans="1:8" ht="21.95" customHeight="1" x14ac:dyDescent="0.25">
      <c r="A3" s="198"/>
      <c r="B3" s="198"/>
      <c r="C3" s="16"/>
      <c r="D3" s="170"/>
      <c r="E3" s="170"/>
      <c r="F3" s="170"/>
      <c r="G3" s="170"/>
      <c r="H3" s="170"/>
    </row>
    <row r="4" spans="1:8" ht="15.75" x14ac:dyDescent="0.25">
      <c r="A4" s="198"/>
      <c r="B4" s="198"/>
      <c r="C4" s="16"/>
      <c r="D4" s="170"/>
      <c r="E4" s="170"/>
      <c r="F4" s="170"/>
      <c r="G4" s="170"/>
      <c r="H4" s="170"/>
    </row>
    <row r="5" spans="1:8" ht="15.75" x14ac:dyDescent="0.25">
      <c r="A5" s="1"/>
      <c r="B5" s="1"/>
      <c r="C5" s="16"/>
      <c r="D5" s="17"/>
      <c r="E5" s="18"/>
      <c r="F5" s="18"/>
      <c r="G5" s="19"/>
      <c r="H5" s="2"/>
    </row>
    <row r="6" spans="1:8" ht="15.75" x14ac:dyDescent="0.25">
      <c r="A6" s="169"/>
      <c r="B6" s="169"/>
      <c r="C6" s="169"/>
      <c r="D6" s="169"/>
      <c r="E6" s="169"/>
      <c r="F6" s="169"/>
      <c r="G6" s="169"/>
      <c r="H6" s="169"/>
    </row>
    <row r="7" spans="1:8" ht="48.4" customHeight="1" x14ac:dyDescent="0.25">
      <c r="A7" s="195"/>
      <c r="B7" s="195"/>
      <c r="C7" s="195"/>
      <c r="D7" s="195"/>
      <c r="E7" s="195"/>
      <c r="F7" s="195"/>
      <c r="G7" s="195"/>
      <c r="H7" s="195"/>
    </row>
    <row r="8" spans="1:8" ht="15.75" x14ac:dyDescent="0.25">
      <c r="A8" s="169"/>
      <c r="B8" s="169"/>
      <c r="C8" s="169"/>
      <c r="D8" s="169"/>
      <c r="E8" s="169"/>
      <c r="F8" s="169"/>
      <c r="G8" s="169"/>
      <c r="H8" s="169"/>
    </row>
    <row r="9" spans="1:8" ht="8.65" customHeight="1" x14ac:dyDescent="0.25">
      <c r="A9" s="3"/>
      <c r="B9" s="3"/>
      <c r="C9" s="4"/>
      <c r="D9" s="12"/>
      <c r="E9" s="12"/>
      <c r="F9" s="12"/>
      <c r="G9" s="10"/>
      <c r="H9" s="12"/>
    </row>
    <row r="10" spans="1:8" ht="16.149999999999999" customHeight="1" x14ac:dyDescent="0.25">
      <c r="A10" s="196"/>
      <c r="B10" s="196"/>
      <c r="C10" s="192"/>
      <c r="D10" s="186"/>
      <c r="E10" s="186"/>
      <c r="F10" s="186"/>
      <c r="G10" s="182"/>
      <c r="H10" s="182"/>
    </row>
    <row r="11" spans="1:8" ht="31.7" customHeight="1" x14ac:dyDescent="0.25">
      <c r="A11" s="196"/>
      <c r="B11" s="196"/>
      <c r="C11" s="192"/>
      <c r="D11" s="20"/>
      <c r="E11" s="20"/>
      <c r="F11" s="20"/>
      <c r="G11" s="182"/>
      <c r="H11" s="182"/>
    </row>
    <row r="12" spans="1:8" ht="15.75" x14ac:dyDescent="0.25">
      <c r="A12" s="1"/>
      <c r="B12" s="1"/>
      <c r="C12" s="16"/>
      <c r="D12" s="16"/>
      <c r="E12" s="16"/>
      <c r="F12" s="16"/>
      <c r="G12" s="19"/>
      <c r="H12" s="21"/>
    </row>
    <row r="13" spans="1:8" ht="17.25" customHeight="1" x14ac:dyDescent="0.25">
      <c r="A13" s="197"/>
      <c r="B13" s="186"/>
      <c r="C13" s="186"/>
      <c r="D13" s="186"/>
      <c r="E13" s="186"/>
      <c r="F13" s="186"/>
      <c r="G13" s="186"/>
      <c r="H13" s="186"/>
    </row>
    <row r="14" spans="1:8" s="26" customFormat="1" ht="15.75" x14ac:dyDescent="0.25">
      <c r="A14" s="1"/>
      <c r="B14" s="22"/>
      <c r="C14" s="20"/>
      <c r="D14" s="23"/>
      <c r="E14" s="16"/>
      <c r="F14" s="16"/>
      <c r="G14" s="24"/>
      <c r="H14" s="25"/>
    </row>
    <row r="15" spans="1:8" ht="17.25" customHeight="1" x14ac:dyDescent="0.25">
      <c r="A15" s="1"/>
      <c r="B15" s="189"/>
      <c r="C15" s="189"/>
      <c r="D15" s="189"/>
      <c r="E15" s="189"/>
      <c r="F15" s="189"/>
      <c r="G15" s="27"/>
      <c r="H15" s="28"/>
    </row>
    <row r="16" spans="1:8" ht="15.75" x14ac:dyDescent="0.25">
      <c r="A16" s="1"/>
      <c r="B16" s="22"/>
      <c r="C16" s="20"/>
      <c r="D16" s="23"/>
      <c r="E16" s="186"/>
      <c r="F16" s="186"/>
      <c r="G16" s="24"/>
      <c r="H16" s="25"/>
    </row>
    <row r="17" spans="1:8" ht="15.75" x14ac:dyDescent="0.25">
      <c r="A17" s="1"/>
      <c r="B17" s="189"/>
      <c r="C17" s="189"/>
      <c r="D17" s="189"/>
      <c r="E17" s="189"/>
      <c r="F17" s="189"/>
      <c r="G17" s="27"/>
      <c r="H17" s="28"/>
    </row>
    <row r="18" spans="1:8" ht="107.85" customHeight="1" x14ac:dyDescent="0.25">
      <c r="A18" s="1"/>
      <c r="B18" s="22"/>
      <c r="C18" s="20"/>
      <c r="D18" s="23"/>
      <c r="E18" s="16"/>
      <c r="F18" s="16"/>
      <c r="G18" s="29"/>
      <c r="H18" s="25"/>
    </row>
    <row r="19" spans="1:8" ht="47.85" customHeight="1" x14ac:dyDescent="0.25">
      <c r="A19" s="1"/>
      <c r="B19" s="22"/>
      <c r="C19" s="20"/>
      <c r="D19" s="23"/>
      <c r="E19" s="186"/>
      <c r="F19" s="186"/>
      <c r="G19" s="29"/>
      <c r="H19" s="25"/>
    </row>
    <row r="20" spans="1:8" ht="15.6" customHeight="1" x14ac:dyDescent="0.25">
      <c r="A20" s="1"/>
      <c r="B20" s="189"/>
      <c r="C20" s="189"/>
      <c r="D20" s="189"/>
      <c r="E20" s="189"/>
      <c r="F20" s="189"/>
      <c r="G20" s="27"/>
      <c r="H20" s="28"/>
    </row>
    <row r="21" spans="1:8" ht="36.4" customHeight="1" x14ac:dyDescent="0.25">
      <c r="A21" s="1"/>
      <c r="B21" s="22"/>
      <c r="C21" s="20"/>
      <c r="D21" s="30"/>
      <c r="E21" s="16"/>
      <c r="F21" s="16"/>
      <c r="G21" s="29"/>
      <c r="H21" s="25"/>
    </row>
    <row r="22" spans="1:8" ht="15.75" x14ac:dyDescent="0.25">
      <c r="A22" s="184"/>
      <c r="B22" s="185"/>
      <c r="C22" s="185"/>
      <c r="D22" s="185"/>
      <c r="E22" s="185"/>
      <c r="F22" s="185"/>
      <c r="G22" s="31"/>
      <c r="H22" s="32"/>
    </row>
    <row r="23" spans="1:8" ht="14.1" customHeight="1" x14ac:dyDescent="0.25">
      <c r="A23" s="185"/>
      <c r="B23" s="185"/>
      <c r="C23" s="185"/>
      <c r="D23" s="185"/>
      <c r="E23" s="185"/>
      <c r="F23" s="185"/>
      <c r="G23" s="31"/>
      <c r="H23" s="28"/>
    </row>
    <row r="24" spans="1:8" ht="17.850000000000001" customHeight="1" x14ac:dyDescent="0.25">
      <c r="A24" s="193"/>
      <c r="B24" s="194"/>
      <c r="C24" s="194"/>
      <c r="D24" s="194"/>
      <c r="E24" s="194"/>
      <c r="F24" s="194"/>
      <c r="G24" s="194"/>
      <c r="H24" s="194"/>
    </row>
    <row r="25" spans="1:8" ht="28.35" customHeight="1" x14ac:dyDescent="0.25">
      <c r="A25" s="1"/>
      <c r="B25" s="22"/>
      <c r="C25" s="20"/>
      <c r="D25" s="33"/>
      <c r="E25" s="186"/>
      <c r="F25" s="186"/>
      <c r="G25" s="29"/>
      <c r="H25" s="25"/>
    </row>
    <row r="26" spans="1:8" ht="54.75" customHeight="1" x14ac:dyDescent="0.25">
      <c r="A26" s="1"/>
      <c r="B26" s="22"/>
      <c r="C26" s="20"/>
      <c r="D26" s="33"/>
      <c r="E26" s="192"/>
      <c r="F26" s="192"/>
      <c r="G26" s="29"/>
      <c r="H26" s="25"/>
    </row>
    <row r="27" spans="1:8" ht="15.6" customHeight="1" x14ac:dyDescent="0.25">
      <c r="A27" s="1"/>
      <c r="B27" s="189"/>
      <c r="C27" s="189"/>
      <c r="D27" s="189"/>
      <c r="E27" s="189"/>
      <c r="F27" s="189"/>
      <c r="G27" s="27"/>
      <c r="H27" s="28"/>
    </row>
    <row r="28" spans="1:8" ht="56.45" customHeight="1" x14ac:dyDescent="0.25">
      <c r="A28" s="1"/>
      <c r="B28" s="22"/>
      <c r="C28" s="20"/>
      <c r="D28" s="33"/>
      <c r="E28" s="192"/>
      <c r="F28" s="192"/>
      <c r="G28" s="29"/>
      <c r="H28" s="25"/>
    </row>
    <row r="29" spans="1:8" ht="15.6" customHeight="1" x14ac:dyDescent="0.25">
      <c r="A29" s="1"/>
      <c r="B29" s="189"/>
      <c r="C29" s="189"/>
      <c r="D29" s="189"/>
      <c r="E29" s="189"/>
      <c r="F29" s="189"/>
      <c r="G29" s="27"/>
      <c r="H29" s="28"/>
    </row>
    <row r="30" spans="1:8" ht="27.2" customHeight="1" x14ac:dyDescent="0.25">
      <c r="A30" s="1"/>
      <c r="B30" s="22"/>
      <c r="C30" s="20"/>
      <c r="D30" s="34"/>
      <c r="E30" s="186"/>
      <c r="F30" s="186"/>
      <c r="G30" s="29"/>
      <c r="H30" s="25"/>
    </row>
    <row r="31" spans="1:8" ht="51.75" customHeight="1" x14ac:dyDescent="0.25">
      <c r="A31" s="1"/>
      <c r="B31" s="22"/>
      <c r="C31" s="20"/>
      <c r="D31" s="34"/>
      <c r="E31" s="186"/>
      <c r="F31" s="186"/>
      <c r="G31" s="29"/>
      <c r="H31" s="25"/>
    </row>
    <row r="32" spans="1:8" ht="24.75" customHeight="1" x14ac:dyDescent="0.25">
      <c r="A32" s="1"/>
      <c r="B32" s="189"/>
      <c r="C32" s="189"/>
      <c r="D32" s="189"/>
      <c r="E32" s="189"/>
      <c r="F32" s="189"/>
      <c r="G32" s="27"/>
      <c r="H32" s="28"/>
    </row>
    <row r="33" spans="1:9" ht="15.75" x14ac:dyDescent="0.25">
      <c r="A33" s="1"/>
      <c r="B33" s="22"/>
      <c r="C33" s="20"/>
      <c r="D33" s="34"/>
      <c r="E33" s="186"/>
      <c r="F33" s="186"/>
      <c r="G33" s="29"/>
      <c r="H33" s="25"/>
    </row>
    <row r="34" spans="1:9" ht="16.7" customHeight="1" x14ac:dyDescent="0.25">
      <c r="A34" s="1"/>
      <c r="B34" s="189"/>
      <c r="C34" s="189"/>
      <c r="D34" s="189"/>
      <c r="E34" s="189"/>
      <c r="F34" s="189"/>
      <c r="G34" s="27"/>
      <c r="H34" s="28"/>
    </row>
    <row r="35" spans="1:9" ht="48.95" customHeight="1" x14ac:dyDescent="0.25">
      <c r="A35" s="16"/>
      <c r="B35" s="35"/>
      <c r="C35" s="20"/>
      <c r="D35" s="36"/>
      <c r="E35" s="190"/>
      <c r="F35" s="190"/>
      <c r="G35" s="29"/>
      <c r="H35" s="37"/>
    </row>
    <row r="36" spans="1:9" ht="48.95" customHeight="1" x14ac:dyDescent="0.25">
      <c r="A36" s="1"/>
      <c r="B36" s="22"/>
      <c r="C36" s="20"/>
      <c r="D36" s="23"/>
      <c r="E36" s="16"/>
      <c r="F36" s="16"/>
      <c r="G36" s="29"/>
      <c r="H36" s="25"/>
    </row>
    <row r="37" spans="1:9" ht="48.95" customHeight="1" x14ac:dyDescent="0.25">
      <c r="A37" s="1"/>
      <c r="B37" s="38"/>
      <c r="C37" s="20"/>
      <c r="D37" s="23"/>
      <c r="E37" s="20"/>
      <c r="F37" s="20"/>
      <c r="G37" s="29"/>
      <c r="H37" s="25"/>
    </row>
    <row r="38" spans="1:9" ht="58.7" customHeight="1" x14ac:dyDescent="0.25">
      <c r="A38" s="16"/>
      <c r="B38" s="22"/>
      <c r="C38" s="20"/>
      <c r="D38" s="23"/>
      <c r="E38" s="186"/>
      <c r="F38" s="186"/>
      <c r="G38" s="29"/>
      <c r="H38" s="25"/>
    </row>
    <row r="39" spans="1:9" s="40" customFormat="1" ht="15.6" customHeight="1" x14ac:dyDescent="0.25">
      <c r="A39" s="16"/>
      <c r="B39" s="189"/>
      <c r="C39" s="189"/>
      <c r="D39" s="189"/>
      <c r="E39" s="189"/>
      <c r="F39" s="189"/>
      <c r="G39" s="27"/>
      <c r="H39" s="39"/>
    </row>
    <row r="40" spans="1:9" ht="17.25" customHeight="1" x14ac:dyDescent="0.25">
      <c r="A40" s="191"/>
      <c r="B40" s="191"/>
      <c r="C40" s="191"/>
      <c r="D40" s="191"/>
      <c r="E40" s="191"/>
      <c r="F40" s="191"/>
      <c r="G40" s="41"/>
      <c r="H40" s="32"/>
    </row>
    <row r="41" spans="1:9" ht="17.25" customHeight="1" x14ac:dyDescent="0.25">
      <c r="A41" s="183"/>
      <c r="B41" s="183"/>
      <c r="C41" s="183"/>
      <c r="D41" s="183"/>
      <c r="E41" s="183"/>
      <c r="F41" s="183"/>
      <c r="G41" s="31"/>
      <c r="H41" s="28"/>
    </row>
    <row r="42" spans="1:9" ht="17.25" customHeight="1" x14ac:dyDescent="0.25">
      <c r="A42" s="183"/>
      <c r="B42" s="183"/>
      <c r="C42" s="183"/>
      <c r="D42" s="183"/>
      <c r="E42" s="183"/>
      <c r="F42" s="183"/>
      <c r="G42" s="31"/>
      <c r="H42" s="28"/>
    </row>
    <row r="43" spans="1:9" ht="19.7" customHeight="1" x14ac:dyDescent="0.25">
      <c r="A43" s="184"/>
      <c r="B43" s="184"/>
      <c r="C43" s="184"/>
      <c r="D43" s="184"/>
      <c r="E43" s="184"/>
      <c r="F43" s="184"/>
      <c r="G43" s="42"/>
      <c r="H43" s="32"/>
    </row>
    <row r="44" spans="1:9" ht="16.149999999999999" customHeight="1" x14ac:dyDescent="0.25">
      <c r="A44" s="185"/>
      <c r="B44" s="185"/>
      <c r="C44" s="185"/>
      <c r="D44" s="185"/>
      <c r="E44" s="185"/>
      <c r="F44" s="185"/>
      <c r="G44" s="31"/>
      <c r="H44" s="28"/>
    </row>
    <row r="45" spans="1:9" s="43" customFormat="1" ht="15.6" customHeight="1" x14ac:dyDescent="0.25">
      <c r="A45" s="1"/>
      <c r="B45" s="1"/>
      <c r="C45" s="16"/>
      <c r="D45" s="17"/>
      <c r="E45" s="17"/>
      <c r="F45" s="17"/>
      <c r="G45" s="19"/>
      <c r="H45" s="5"/>
    </row>
    <row r="46" spans="1:9" ht="15.6" customHeight="1" x14ac:dyDescent="0.25">
      <c r="A46" s="1"/>
      <c r="B46" s="16"/>
      <c r="C46" s="186"/>
      <c r="D46" s="186"/>
      <c r="E46" s="186"/>
      <c r="F46" s="186"/>
      <c r="G46" s="186"/>
      <c r="H46" s="186"/>
    </row>
    <row r="47" spans="1:9" ht="15.6" customHeight="1" x14ac:dyDescent="0.25">
      <c r="A47" s="1"/>
      <c r="B47" s="6"/>
      <c r="C47" s="187"/>
      <c r="D47" s="187"/>
      <c r="E47" s="187"/>
      <c r="F47" s="187"/>
      <c r="G47" s="187"/>
      <c r="H47" s="187"/>
    </row>
    <row r="48" spans="1:9" ht="15.6" customHeight="1" x14ac:dyDescent="0.25">
      <c r="A48" s="1"/>
      <c r="B48" s="44"/>
      <c r="C48" s="188"/>
      <c r="D48" s="188"/>
      <c r="E48" s="188"/>
      <c r="F48" s="188"/>
      <c r="G48" s="188"/>
      <c r="H48" s="188"/>
      <c r="I48" s="45"/>
    </row>
    <row r="49" spans="1:8" ht="15.6" customHeight="1" x14ac:dyDescent="0.25">
      <c r="A49" s="7"/>
      <c r="B49" s="181"/>
      <c r="C49" s="181"/>
      <c r="D49" s="181"/>
      <c r="E49" s="181"/>
      <c r="F49" s="181"/>
      <c r="G49" s="181"/>
      <c r="H49" s="181"/>
    </row>
    <row r="50" spans="1:8" ht="15.6" customHeight="1" x14ac:dyDescent="0.25">
      <c r="A50" s="1"/>
      <c r="B50" s="1"/>
      <c r="C50" s="16"/>
      <c r="D50" s="17"/>
      <c r="E50" s="17"/>
      <c r="F50" s="17"/>
      <c r="G50" s="19"/>
      <c r="H50" s="5"/>
    </row>
    <row r="51" spans="1:8" ht="15.75" x14ac:dyDescent="0.25">
      <c r="A51" s="1"/>
      <c r="B51" s="9"/>
      <c r="C51" s="9"/>
      <c r="D51" s="18"/>
      <c r="E51" s="17"/>
      <c r="F51" s="17"/>
      <c r="G51" s="46"/>
      <c r="H51" s="5"/>
    </row>
    <row r="52" spans="1:8" ht="15.75" x14ac:dyDescent="0.25">
      <c r="A52" s="1"/>
      <c r="B52" s="1"/>
      <c r="C52" s="16"/>
      <c r="D52" s="17"/>
      <c r="E52" s="17"/>
      <c r="F52" s="17"/>
      <c r="G52" s="19"/>
      <c r="H52" s="5"/>
    </row>
    <row r="53" spans="1:8" ht="15.75" x14ac:dyDescent="0.25">
      <c r="A53" s="1"/>
      <c r="B53" s="1"/>
      <c r="C53" s="16"/>
      <c r="D53" s="17"/>
      <c r="E53" s="17"/>
      <c r="F53" s="17"/>
      <c r="G53" s="19"/>
      <c r="H53" s="5"/>
    </row>
    <row r="54" spans="1:8" ht="15.75" x14ac:dyDescent="0.25">
      <c r="A54" s="1"/>
      <c r="B54" s="1"/>
      <c r="C54" s="16"/>
      <c r="D54" s="17"/>
      <c r="E54" s="17"/>
      <c r="F54" s="17"/>
      <c r="G54" s="19"/>
      <c r="H54" s="5"/>
    </row>
    <row r="55" spans="1:8" ht="15.75" x14ac:dyDescent="0.25"/>
  </sheetData>
  <mergeCells count="46">
    <mergeCell ref="F1:H1"/>
    <mergeCell ref="A2:B2"/>
    <mergeCell ref="D2:H2"/>
    <mergeCell ref="A3:B4"/>
    <mergeCell ref="D3:H3"/>
    <mergeCell ref="D4:H4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</mergeCells>
  <pageMargins left="0.70866141732283472" right="0.11811023622047245" top="0.74803149606299213" bottom="0.35433070866141736" header="0" footer="0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user</cp:lastModifiedBy>
  <cp:lastPrinted>2021-03-12T08:07:28Z</cp:lastPrinted>
  <dcterms:created xsi:type="dcterms:W3CDTF">2015-01-20T11:58:13Z</dcterms:created>
  <dcterms:modified xsi:type="dcterms:W3CDTF">2021-03-23T21:55:50Z</dcterms:modified>
</cp:coreProperties>
</file>