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<sst xmlns="http://schemas.openxmlformats.org/spreadsheetml/2006/main" count="103" uniqueCount="72">
  <si>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Išlaidos turtui įsigyti</t>
  </si>
  <si>
    <t>Priešgaisrinių tarnybų organizavimas</t>
  </si>
  <si>
    <t>Iš viso</t>
  </si>
  <si>
    <t>Moksleivių pavežėjimas</t>
  </si>
  <si>
    <t>IŠ VISO: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</si>
  <si>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</si>
  <si>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</si>
  <si>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</si>
  <si>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</si>
  <si>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</si>
  <si>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</si>
  <si>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</si>
  <si>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>Iš jų:darbo užmokesčiui</t>
  </si>
  <si>
    <t>Viso savarankiškom savivaldybės funkcijoms vykdyti (SF)151</t>
  </si>
  <si>
    <t>Viso biudžetinių įstaigų veiklos pajamos (BĮP) 3</t>
  </si>
  <si>
    <t>Lopšelis darželis(priešmokyklinio ugdymo grupė)</t>
  </si>
  <si>
    <t>Lopšelis darželis(ikimokyklinio ugdymo grupė)</t>
  </si>
  <si>
    <t>Pagėgių pradinė mokykla</t>
  </si>
  <si>
    <t>Vaikų socializacijos projektų rėmimas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</si>
  <si>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</si>
  <si>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</si>
  <si>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</si>
  <si>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</si>
  <si>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</si>
  <si>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</si>
  <si>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</si>
  <si>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PAGĖGIŲ LOPŠELIS- DARŽELIS</t>
  </si>
  <si>
    <t>PAGĖGIŲ PRADINĖ MOKYKLA</t>
  </si>
  <si>
    <t>SAVIVALDYBĖS ADMINISTRACIJA</t>
  </si>
  <si>
    <t>Eur</t>
  </si>
  <si>
    <t>Funkcijos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</si>
  <si>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</si>
  <si>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</si>
  <si>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</si>
  <si>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</si>
  <si>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</si>
  <si>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</si>
  <si>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</si>
  <si>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</si>
  <si>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>07. Sveikatos apsauga</t>
  </si>
  <si>
    <t>05. Aplinkos apsauga</t>
  </si>
  <si>
    <t>Švietimo skyrius</t>
  </si>
  <si>
    <t xml:space="preserve">Soc. paramos skyrius </t>
  </si>
  <si>
    <t>Ž. ūkio funkcijoms vykdyti</t>
  </si>
  <si>
    <t xml:space="preserve">Eil. Nr. </t>
  </si>
  <si>
    <t>II.UGDYMO UŽTIKRINIMO PROGRAMA</t>
  </si>
  <si>
    <t>Viso specialiąjai tikslinei  dotacijai vykdyti(SD) 141;142; 143;143/1</t>
  </si>
  <si>
    <t>(Tūkst.eurų)</t>
  </si>
  <si>
    <t>I. VALDYMO TOBULINIMO  PROGRAMA</t>
  </si>
  <si>
    <t>Neformaliojo vaikų švietimo programoms</t>
  </si>
  <si>
    <t>3 priedas</t>
  </si>
  <si>
    <t>PAGĖGIŲ SAVIVALDYBĖS 2016  METŲ  BIUDŽETO  ASIGNAVIMAI</t>
  </si>
  <si>
    <t>Asignavimų valdytojai/priemonės</t>
  </si>
  <si>
    <t xml:space="preserve">PAGĖGIŲ SAVIVALDYBĖS TARYBOS 2016 M. VASARIO 18 D.SPRENDIMO Nr. T-42 "DĖL PAGĖGIŲ SAVIVALDYBĖS 2016 METŲ BIUDŽETO TVIRTINIMO" </t>
  </si>
  <si>
    <t>3 PRIEDO"PAGĖGIŲ SAVIVALDYBĖS 2016 METŲ BIUDŽETO ASIGNAVIMAI" PAKEITIMAS (4)</t>
  </si>
  <si>
    <t>2016 m. birželio 22  d.</t>
  </si>
  <si>
    <t>Pagėgių savivaldybės priešgaisrinė tarnyba</t>
  </si>
  <si>
    <t>ES ,,Neformaliojo vaikų švietimo paslaugų plėtra"</t>
  </si>
  <si>
    <t>Kita tikslinė dotacija (Mokytojų skaičiaus optimizavimas)</t>
  </si>
  <si>
    <t>V.GYVENAMOSIOS APLINKOS GERINIMO PROGRAMA</t>
  </si>
  <si>
    <t>Projekto  ,,Pagėgių savivaldybės Šilgalių k.v. Nausėdų-Plaušvarių polderyje esančių melioracijos įrenginių rekonstrukcija" vykdymui.</t>
  </si>
  <si>
    <t>III.KULTŪROS, TURIZMO IR SPORTO PLĖTOTĖS PROGRAMA</t>
  </si>
  <si>
    <t>PAGĖGIŲ VIEŠOJI BIBLIOTEKA</t>
  </si>
  <si>
    <t>Viešoji biblioteka</t>
  </si>
  <si>
    <t>PAGĖGIŲ KULTŪROS CENTRAS</t>
  </si>
  <si>
    <t>Pagėgių kultūros centras</t>
  </si>
  <si>
    <t>MARTYNO JANKAUS MUZIEJUS</t>
  </si>
  <si>
    <t>M.Jankaus muziejus</t>
  </si>
  <si>
    <t>STONIŠKIŲ PAGRINDINĖ MOKYKLA</t>
  </si>
  <si>
    <t>Stoniškių  pagrindinė mokyklos Šilgalių mokykla- daugiafunkcis centras</t>
  </si>
  <si>
    <t>Pagėgių savivaldybės tarybos</t>
  </si>
  <si>
    <t>sprendimo Nr. T-136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</si>
</sst>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7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1" fontId="5" fillId="0" borderId="25" xfId="0" applyNumberFormat="1" applyFont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0" xfId="0" applyFont="1" applyFill="1" applyBorder="1" applyAlignment="1">
      <alignment/>
    </xf>
    <xf numFmtId="172" fontId="5" fillId="2" borderId="20" xfId="0" applyNumberFormat="1" applyFont="1" applyFill="1" applyBorder="1" applyAlignment="1">
      <alignment/>
    </xf>
    <xf numFmtId="172" fontId="5" fillId="2" borderId="33" xfId="0" applyNumberFormat="1" applyFont="1" applyFill="1" applyBorder="1" applyAlignment="1">
      <alignment/>
    </xf>
    <xf numFmtId="172" fontId="5" fillId="2" borderId="35" xfId="0" applyNumberFormat="1" applyFont="1" applyFill="1" applyBorder="1" applyAlignment="1">
      <alignment/>
    </xf>
    <xf numFmtId="172" fontId="5" fillId="2" borderId="12" xfId="0" applyNumberFormat="1" applyFont="1" applyFill="1" applyBorder="1" applyAlignment="1">
      <alignment/>
    </xf>
    <xf numFmtId="172" fontId="5" fillId="2" borderId="38" xfId="0" applyNumberFormat="1" applyFont="1" applyFill="1" applyBorder="1" applyAlignment="1">
      <alignment/>
    </xf>
    <xf numFmtId="172" fontId="7" fillId="2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172" fontId="5" fillId="0" borderId="38" xfId="0" applyNumberFormat="1" applyFont="1" applyFill="1" applyBorder="1" applyAlignment="1">
      <alignment/>
    </xf>
    <xf numFmtId="172" fontId="7" fillId="2" borderId="37" xfId="0" applyNumberFormat="1" applyFont="1" applyFill="1" applyBorder="1" applyAlignment="1">
      <alignment/>
    </xf>
    <xf numFmtId="172" fontId="5" fillId="0" borderId="37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27" xfId="0" applyNumberFormat="1" applyFont="1" applyFill="1" applyBorder="1" applyAlignment="1">
      <alignment/>
    </xf>
    <xf numFmtId="172" fontId="5" fillId="0" borderId="37" xfId="0" applyNumberFormat="1" applyFont="1" applyBorder="1" applyAlignment="1">
      <alignment/>
    </xf>
    <xf numFmtId="172" fontId="7" fillId="0" borderId="3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2" fontId="5" fillId="3" borderId="20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172" fontId="5" fillId="2" borderId="14" xfId="0" applyNumberFormat="1" applyFont="1" applyFill="1" applyBorder="1" applyAlignment="1">
      <alignment/>
    </xf>
    <xf numFmtId="172" fontId="5" fillId="2" borderId="6" xfId="0" applyNumberFormat="1" applyFont="1" applyFill="1" applyBorder="1" applyAlignment="1">
      <alignment/>
    </xf>
    <xf numFmtId="172" fontId="5" fillId="0" borderId="27" xfId="0" applyNumberFormat="1" applyFont="1" applyFill="1" applyBorder="1" applyAlignment="1">
      <alignment/>
    </xf>
    <xf numFmtId="0" fontId="7" fillId="0" borderId="39" xfId="0" applyFont="1" applyBorder="1" applyAlignment="1">
      <alignment wrapText="1"/>
    </xf>
    <xf numFmtId="0" fontId="7" fillId="0" borderId="14" xfId="0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2" fontId="5" fillId="0" borderId="4" xfId="0" applyNumberFormat="1" applyFont="1" applyFill="1" applyBorder="1" applyAlignment="1">
      <alignment/>
    </xf>
    <xf numFmtId="172" fontId="5" fillId="0" borderId="7" xfId="0" applyNumberFormat="1" applyFont="1" applyFill="1" applyBorder="1" applyAlignment="1">
      <alignment/>
    </xf>
    <xf numFmtId="0" fontId="5" fillId="0" borderId="40" xfId="0" applyFont="1" applyFill="1" applyBorder="1" applyAlignment="1">
      <alignment wrapText="1"/>
    </xf>
    <xf numFmtId="0" fontId="7" fillId="0" borderId="41" xfId="0" applyFont="1" applyFill="1" applyBorder="1" applyAlignment="1">
      <alignment/>
    </xf>
    <xf numFmtId="172" fontId="7" fillId="2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5" fillId="0" borderId="42" xfId="0" applyNumberFormat="1" applyFont="1" applyFill="1" applyBorder="1" applyAlignment="1">
      <alignment/>
    </xf>
    <xf numFmtId="172" fontId="5" fillId="0" borderId="43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72" fontId="7" fillId="2" borderId="38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2" fontId="7" fillId="2" borderId="7" xfId="0" applyNumberFormat="1" applyFont="1" applyFill="1" applyBorder="1" applyAlignment="1">
      <alignment/>
    </xf>
    <xf numFmtId="172" fontId="7" fillId="0" borderId="7" xfId="0" applyNumberFormat="1" applyFont="1" applyFill="1" applyBorder="1" applyAlignment="1">
      <alignment/>
    </xf>
    <xf numFmtId="172" fontId="5" fillId="0" borderId="31" xfId="0" applyNumberFormat="1" applyFont="1" applyFill="1" applyBorder="1" applyAlignment="1">
      <alignment/>
    </xf>
    <xf numFmtId="172" fontId="5" fillId="2" borderId="44" xfId="0" applyNumberFormat="1" applyFont="1" applyFill="1" applyBorder="1" applyAlignment="1">
      <alignment/>
    </xf>
    <xf numFmtId="172" fontId="5" fillId="2" borderId="26" xfId="0" applyNumberFormat="1" applyFont="1" applyFill="1" applyBorder="1" applyAlignment="1">
      <alignment/>
    </xf>
    <xf numFmtId="172" fontId="5" fillId="2" borderId="36" xfId="0" applyNumberFormat="1" applyFont="1" applyFill="1" applyBorder="1" applyAlignment="1">
      <alignment/>
    </xf>
    <xf numFmtId="172" fontId="5" fillId="2" borderId="11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172" fontId="7" fillId="2" borderId="11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172" fontId="7" fillId="0" borderId="4" xfId="0" applyNumberFormat="1" applyFont="1" applyBorder="1" applyAlignment="1">
      <alignment/>
    </xf>
    <xf numFmtId="172" fontId="5" fillId="2" borderId="45" xfId="0" applyNumberFormat="1" applyFont="1" applyFill="1" applyBorder="1" applyAlignment="1">
      <alignment/>
    </xf>
    <xf numFmtId="172" fontId="5" fillId="2" borderId="46" xfId="0" applyNumberFormat="1" applyFont="1" applyFill="1" applyBorder="1" applyAlignment="1">
      <alignment/>
    </xf>
    <xf numFmtId="172" fontId="5" fillId="2" borderId="18" xfId="0" applyNumberFormat="1" applyFont="1" applyFill="1" applyBorder="1" applyAlignment="1">
      <alignment/>
    </xf>
    <xf numFmtId="172" fontId="5" fillId="2" borderId="32" xfId="0" applyNumberFormat="1" applyFont="1" applyFill="1" applyBorder="1" applyAlignment="1">
      <alignment/>
    </xf>
    <xf numFmtId="172" fontId="5" fillId="2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5" fillId="0" borderId="47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7" fillId="2" borderId="10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Fill="1" applyBorder="1" applyAlignment="1">
      <alignment wrapText="1"/>
    </xf>
    <xf numFmtId="0" fontId="7" fillId="0" borderId="48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7"/>
  <sheetViews>
    <sheetView tabSelected="1" zoomScale="75" zoomScaleNormal="75" workbookViewId="0" topLeftCell="A1">
      <selection activeCell="O4" sqref="O4"/>
    </sheetView>
  </sheetViews>
  <sheetFormatPr defaultColWidth="9.140625" defaultRowHeight="12.75"/>
  <cols>
    <col min="1" max="1" width="4.57421875" style="1" customWidth="1"/>
    <col min="2" max="2" width="40.5742187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10.2812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7" ht="15.75">
      <c r="B2" s="2"/>
      <c r="O2" s="37" t="s">
        <v>70</v>
      </c>
      <c r="P2" s="37"/>
      <c r="Q2" s="37"/>
    </row>
    <row r="3" spans="2:17" ht="18.75">
      <c r="B3" s="103"/>
      <c r="C3" s="104"/>
      <c r="D3" s="104"/>
      <c r="E3" s="104"/>
      <c r="F3" s="104"/>
      <c r="O3" s="37" t="s">
        <v>55</v>
      </c>
      <c r="P3" s="37"/>
      <c r="Q3" s="37"/>
    </row>
    <row r="4" spans="2:17" ht="15.75">
      <c r="B4" s="2"/>
      <c r="O4" s="37" t="s">
        <v>71</v>
      </c>
      <c r="P4" s="37"/>
      <c r="Q4" s="37"/>
    </row>
    <row r="5" spans="2:17" ht="15.75">
      <c r="B5" s="2"/>
      <c r="O5" s="37" t="s">
        <v>50</v>
      </c>
      <c r="P5" s="37"/>
      <c r="Q5" s="37"/>
    </row>
    <row r="6" spans="2:17" ht="15.75">
      <c r="B6" s="2"/>
      <c r="O6" s="37"/>
      <c r="P6" s="37"/>
      <c r="Q6" s="37"/>
    </row>
    <row r="7" spans="2:17" ht="15.75">
      <c r="B7" s="2" t="s">
        <v>53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2:17" ht="15.75">
      <c r="B8" s="2" t="s">
        <v>54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2:17" ht="15.75">
      <c r="B9" s="2"/>
      <c r="O9" s="37"/>
      <c r="P9" s="37"/>
      <c r="Q9" s="37"/>
    </row>
    <row r="10" spans="2:17" ht="15.75">
      <c r="B10" s="2"/>
      <c r="O10" s="37"/>
      <c r="P10" s="37"/>
      <c r="Q10" s="37"/>
    </row>
    <row r="11" ht="15.75">
      <c r="B11" s="2"/>
    </row>
    <row r="12" spans="1:18" ht="16.5" thickBot="1">
      <c r="A12" s="37"/>
      <c r="B12" s="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 t="s">
        <v>47</v>
      </c>
      <c r="R12" s="37"/>
    </row>
    <row r="13" spans="1:18" ht="15.75">
      <c r="A13" s="38"/>
      <c r="B13" s="39"/>
      <c r="C13" s="40"/>
      <c r="D13" s="41" t="s">
        <v>7</v>
      </c>
      <c r="E13" s="42"/>
      <c r="F13" s="43"/>
      <c r="G13" s="44"/>
      <c r="H13" s="45" t="s">
        <v>7</v>
      </c>
      <c r="I13" s="45"/>
      <c r="J13" s="46"/>
      <c r="K13" s="47"/>
      <c r="L13" s="48" t="s">
        <v>7</v>
      </c>
      <c r="M13" s="45"/>
      <c r="N13" s="49"/>
      <c r="O13" s="50"/>
      <c r="P13" s="48" t="s">
        <v>7</v>
      </c>
      <c r="Q13" s="45"/>
      <c r="R13" s="46"/>
    </row>
    <row r="14" spans="1:18" ht="15.75">
      <c r="A14" s="51"/>
      <c r="B14" s="52"/>
      <c r="C14" s="53"/>
      <c r="D14" s="54" t="s">
        <v>8</v>
      </c>
      <c r="E14" s="55"/>
      <c r="F14" s="56"/>
      <c r="G14" s="57"/>
      <c r="H14" s="58" t="s">
        <v>11</v>
      </c>
      <c r="I14" s="58"/>
      <c r="J14" s="59"/>
      <c r="K14" s="60"/>
      <c r="L14" s="61" t="s">
        <v>11</v>
      </c>
      <c r="M14" s="58"/>
      <c r="N14" s="62"/>
      <c r="O14" s="63"/>
      <c r="P14" s="61" t="s">
        <v>11</v>
      </c>
      <c r="Q14" s="58"/>
      <c r="R14" s="64"/>
    </row>
    <row r="15" spans="1:18" ht="142.5" thickBot="1">
      <c r="A15" s="51"/>
      <c r="B15" s="65" t="s">
        <v>52</v>
      </c>
      <c r="C15" s="66" t="s">
        <v>6</v>
      </c>
      <c r="D15" s="67" t="s">
        <v>2</v>
      </c>
      <c r="E15" s="68" t="s">
        <v>9</v>
      </c>
      <c r="F15" s="69" t="s">
        <v>10</v>
      </c>
      <c r="G15" s="70" t="s">
        <v>13</v>
      </c>
      <c r="H15" s="71" t="s">
        <v>5</v>
      </c>
      <c r="I15" s="72" t="s">
        <v>9</v>
      </c>
      <c r="J15" s="73" t="s">
        <v>0</v>
      </c>
      <c r="K15" s="70" t="s">
        <v>46</v>
      </c>
      <c r="L15" s="71" t="s">
        <v>5</v>
      </c>
      <c r="M15" s="72" t="s">
        <v>9</v>
      </c>
      <c r="N15" s="74" t="s">
        <v>0</v>
      </c>
      <c r="O15" s="75" t="s">
        <v>14</v>
      </c>
      <c r="P15" s="71" t="s">
        <v>5</v>
      </c>
      <c r="Q15" s="76" t="s">
        <v>12</v>
      </c>
      <c r="R15" s="77" t="s">
        <v>0</v>
      </c>
    </row>
    <row r="16" spans="1:18" ht="63">
      <c r="A16" s="78" t="s">
        <v>44</v>
      </c>
      <c r="B16" s="52"/>
      <c r="C16" s="79" t="s">
        <v>22</v>
      </c>
      <c r="D16" s="80" t="s">
        <v>23</v>
      </c>
      <c r="E16" s="81" t="s">
        <v>24</v>
      </c>
      <c r="F16" s="82" t="s">
        <v>25</v>
      </c>
      <c r="G16" s="83" t="s">
        <v>21</v>
      </c>
      <c r="H16" s="84"/>
      <c r="I16" s="83"/>
      <c r="J16" s="85"/>
      <c r="K16" s="86" t="s">
        <v>20</v>
      </c>
      <c r="L16" s="84"/>
      <c r="M16" s="83"/>
      <c r="N16" s="87"/>
      <c r="O16" s="88" t="s">
        <v>19</v>
      </c>
      <c r="P16" s="84"/>
      <c r="Q16" s="83"/>
      <c r="R16" s="85"/>
    </row>
    <row r="17" spans="1:18" ht="16.5" thickBot="1">
      <c r="A17" s="51"/>
      <c r="B17" s="89">
        <v>2</v>
      </c>
      <c r="C17" s="90">
        <v>3</v>
      </c>
      <c r="D17" s="91">
        <v>4</v>
      </c>
      <c r="E17" s="92">
        <v>5</v>
      </c>
      <c r="F17" s="93">
        <v>6</v>
      </c>
      <c r="G17" s="94">
        <v>7</v>
      </c>
      <c r="H17" s="95">
        <v>8</v>
      </c>
      <c r="I17" s="94">
        <v>9</v>
      </c>
      <c r="J17" s="96">
        <v>10</v>
      </c>
      <c r="K17" s="94">
        <v>11</v>
      </c>
      <c r="L17" s="95">
        <v>12</v>
      </c>
      <c r="M17" s="94">
        <v>13</v>
      </c>
      <c r="N17" s="97">
        <v>14</v>
      </c>
      <c r="O17" s="98">
        <v>15</v>
      </c>
      <c r="P17" s="95">
        <v>16</v>
      </c>
      <c r="Q17" s="94">
        <v>17</v>
      </c>
      <c r="R17" s="96">
        <v>18</v>
      </c>
    </row>
    <row r="18" spans="1:18" ht="34.5" customHeight="1" thickBot="1">
      <c r="A18" s="51">
        <v>1</v>
      </c>
      <c r="B18" s="34" t="s">
        <v>48</v>
      </c>
      <c r="C18" s="106">
        <f>SUM(C20)</f>
        <v>-4</v>
      </c>
      <c r="D18" s="106">
        <f aca="true" t="shared" si="0" ref="D18:R18">SUM(D20)</f>
        <v>0</v>
      </c>
      <c r="E18" s="106">
        <f t="shared" si="0"/>
        <v>0</v>
      </c>
      <c r="F18" s="106">
        <f t="shared" si="0"/>
        <v>-4</v>
      </c>
      <c r="G18" s="106">
        <f t="shared" si="0"/>
        <v>-4</v>
      </c>
      <c r="H18" s="106">
        <f t="shared" si="0"/>
        <v>0</v>
      </c>
      <c r="I18" s="106">
        <f t="shared" si="0"/>
        <v>0</v>
      </c>
      <c r="J18" s="106">
        <f t="shared" si="0"/>
        <v>-4</v>
      </c>
      <c r="K18" s="106">
        <f t="shared" si="0"/>
        <v>0</v>
      </c>
      <c r="L18" s="106">
        <f t="shared" si="0"/>
        <v>0</v>
      </c>
      <c r="M18" s="106">
        <f t="shared" si="0"/>
        <v>0</v>
      </c>
      <c r="N18" s="146">
        <f t="shared" si="0"/>
        <v>0</v>
      </c>
      <c r="O18" s="156">
        <f t="shared" si="0"/>
        <v>0</v>
      </c>
      <c r="P18" s="106">
        <f t="shared" si="0"/>
        <v>0</v>
      </c>
      <c r="Q18" s="106">
        <f t="shared" si="0"/>
        <v>0</v>
      </c>
      <c r="R18" s="157">
        <f t="shared" si="0"/>
        <v>0</v>
      </c>
    </row>
    <row r="19" spans="1:18" ht="17.25" customHeight="1">
      <c r="A19" s="51"/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47"/>
      <c r="O19" s="158"/>
      <c r="P19" s="124"/>
      <c r="Q19" s="124"/>
      <c r="R19" s="125"/>
    </row>
    <row r="20" spans="1:18" ht="15" customHeight="1">
      <c r="A20" s="51">
        <v>2</v>
      </c>
      <c r="B20" s="84" t="s">
        <v>28</v>
      </c>
      <c r="C20" s="107">
        <f>SUM(C21,C24,C26)</f>
        <v>-4</v>
      </c>
      <c r="D20" s="107">
        <f aca="true" t="shared" si="1" ref="D20:R20">SUM(D21,D24,D26)</f>
        <v>0</v>
      </c>
      <c r="E20" s="107">
        <f t="shared" si="1"/>
        <v>0</v>
      </c>
      <c r="F20" s="107">
        <f t="shared" si="1"/>
        <v>-4</v>
      </c>
      <c r="G20" s="107">
        <f t="shared" si="1"/>
        <v>-4</v>
      </c>
      <c r="H20" s="107">
        <f t="shared" si="1"/>
        <v>0</v>
      </c>
      <c r="I20" s="107">
        <f t="shared" si="1"/>
        <v>0</v>
      </c>
      <c r="J20" s="107">
        <f t="shared" si="1"/>
        <v>-4</v>
      </c>
      <c r="K20" s="107">
        <f t="shared" si="1"/>
        <v>0</v>
      </c>
      <c r="L20" s="107">
        <f t="shared" si="1"/>
        <v>0</v>
      </c>
      <c r="M20" s="107">
        <f t="shared" si="1"/>
        <v>0</v>
      </c>
      <c r="N20" s="148">
        <f t="shared" si="1"/>
        <v>0</v>
      </c>
      <c r="O20" s="159">
        <f t="shared" si="1"/>
        <v>0</v>
      </c>
      <c r="P20" s="107">
        <f t="shared" si="1"/>
        <v>0</v>
      </c>
      <c r="Q20" s="107">
        <f t="shared" si="1"/>
        <v>0</v>
      </c>
      <c r="R20" s="108">
        <f t="shared" si="1"/>
        <v>0</v>
      </c>
    </row>
    <row r="21" spans="1:18" ht="15.75">
      <c r="A21" s="51">
        <v>29</v>
      </c>
      <c r="B21" s="100" t="s">
        <v>33</v>
      </c>
      <c r="C21" s="109">
        <f>SUM(C22:C23)</f>
        <v>0</v>
      </c>
      <c r="D21" s="109">
        <f aca="true" t="shared" si="2" ref="D21:R21">SUM(D22:D23)</f>
        <v>0</v>
      </c>
      <c r="E21" s="109">
        <f t="shared" si="2"/>
        <v>0</v>
      </c>
      <c r="F21" s="109">
        <f t="shared" si="2"/>
        <v>0</v>
      </c>
      <c r="G21" s="109">
        <f t="shared" si="2"/>
        <v>0</v>
      </c>
      <c r="H21" s="109">
        <f t="shared" si="2"/>
        <v>0</v>
      </c>
      <c r="I21" s="109">
        <f t="shared" si="2"/>
        <v>0</v>
      </c>
      <c r="J21" s="109">
        <f t="shared" si="2"/>
        <v>0</v>
      </c>
      <c r="K21" s="109">
        <f t="shared" si="2"/>
        <v>0</v>
      </c>
      <c r="L21" s="109">
        <f t="shared" si="2"/>
        <v>0</v>
      </c>
      <c r="M21" s="109">
        <f t="shared" si="2"/>
        <v>0</v>
      </c>
      <c r="N21" s="149">
        <f t="shared" si="2"/>
        <v>0</v>
      </c>
      <c r="O21" s="160">
        <f t="shared" si="2"/>
        <v>0</v>
      </c>
      <c r="P21" s="109">
        <f t="shared" si="2"/>
        <v>0</v>
      </c>
      <c r="Q21" s="109">
        <f t="shared" si="2"/>
        <v>0</v>
      </c>
      <c r="R21" s="110">
        <f t="shared" si="2"/>
        <v>0</v>
      </c>
    </row>
    <row r="22" spans="1:18" ht="15.75">
      <c r="A22" s="51">
        <v>30</v>
      </c>
      <c r="B22" s="36" t="s">
        <v>1</v>
      </c>
      <c r="C22" s="111">
        <f aca="true" t="shared" si="3" ref="C22:F23">SUM(G22,K22,O22)</f>
        <v>-89</v>
      </c>
      <c r="D22" s="111">
        <f t="shared" si="3"/>
        <v>-89</v>
      </c>
      <c r="E22" s="111">
        <f t="shared" si="3"/>
        <v>-61.6</v>
      </c>
      <c r="F22" s="111">
        <f t="shared" si="3"/>
        <v>0</v>
      </c>
      <c r="G22" s="112">
        <f>SUM(H22+J21:J22)</f>
        <v>0</v>
      </c>
      <c r="H22" s="112"/>
      <c r="I22" s="112"/>
      <c r="J22" s="112"/>
      <c r="K22" s="112">
        <f>SUM(L22+N22)</f>
        <v>-89</v>
      </c>
      <c r="L22" s="112">
        <v>-89</v>
      </c>
      <c r="M22" s="112">
        <v>-61.6</v>
      </c>
      <c r="N22" s="150"/>
      <c r="O22" s="161">
        <f>SUM(P22,R22)</f>
        <v>0</v>
      </c>
      <c r="P22" s="112"/>
      <c r="Q22" s="112"/>
      <c r="R22" s="113"/>
    </row>
    <row r="23" spans="1:18" ht="34.5" customHeight="1">
      <c r="A23" s="51"/>
      <c r="B23" s="99" t="s">
        <v>56</v>
      </c>
      <c r="C23" s="111">
        <f t="shared" si="3"/>
        <v>89</v>
      </c>
      <c r="D23" s="111">
        <f t="shared" si="3"/>
        <v>89</v>
      </c>
      <c r="E23" s="111">
        <f t="shared" si="3"/>
        <v>61.6</v>
      </c>
      <c r="F23" s="111">
        <f t="shared" si="3"/>
        <v>0</v>
      </c>
      <c r="G23" s="112">
        <f>SUM(H23+J22:J23)</f>
        <v>0</v>
      </c>
      <c r="H23" s="112"/>
      <c r="I23" s="112"/>
      <c r="J23" s="112"/>
      <c r="K23" s="112">
        <f>SUM(L23+N23)</f>
        <v>89</v>
      </c>
      <c r="L23" s="112">
        <v>89</v>
      </c>
      <c r="M23" s="112">
        <v>61.6</v>
      </c>
      <c r="N23" s="150"/>
      <c r="O23" s="161">
        <f>SUM(P23,R23)</f>
        <v>0</v>
      </c>
      <c r="P23" s="112"/>
      <c r="Q23" s="112"/>
      <c r="R23" s="113"/>
    </row>
    <row r="24" spans="1:18" ht="15.75">
      <c r="A24" s="51">
        <v>31</v>
      </c>
      <c r="B24" s="22" t="s">
        <v>34</v>
      </c>
      <c r="C24" s="109">
        <f aca="true" t="shared" si="4" ref="C24:R24">SUM(C25:C25)</f>
        <v>-4</v>
      </c>
      <c r="D24" s="109">
        <f t="shared" si="4"/>
        <v>0</v>
      </c>
      <c r="E24" s="109">
        <f t="shared" si="4"/>
        <v>0</v>
      </c>
      <c r="F24" s="109">
        <f t="shared" si="4"/>
        <v>-4</v>
      </c>
      <c r="G24" s="23">
        <f t="shared" si="4"/>
        <v>-4</v>
      </c>
      <c r="H24" s="23">
        <f t="shared" si="4"/>
        <v>0</v>
      </c>
      <c r="I24" s="23">
        <f t="shared" si="4"/>
        <v>0</v>
      </c>
      <c r="J24" s="23">
        <f t="shared" si="4"/>
        <v>-4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129">
        <f t="shared" si="4"/>
        <v>0</v>
      </c>
      <c r="O24" s="162">
        <f t="shared" si="4"/>
        <v>0</v>
      </c>
      <c r="P24" s="23">
        <f t="shared" si="4"/>
        <v>0</v>
      </c>
      <c r="Q24" s="23">
        <f t="shared" si="4"/>
        <v>0</v>
      </c>
      <c r="R24" s="114">
        <f t="shared" si="4"/>
        <v>0</v>
      </c>
    </row>
    <row r="25" spans="1:18" ht="15.75">
      <c r="A25" s="51">
        <v>32</v>
      </c>
      <c r="B25" s="36" t="s">
        <v>43</v>
      </c>
      <c r="C25" s="111">
        <f>SUM(G25,K25,O25)</f>
        <v>-4</v>
      </c>
      <c r="D25" s="111">
        <f>SUM(H25,L25,P25)</f>
        <v>0</v>
      </c>
      <c r="E25" s="111">
        <f>SUM(I25,M25,Q25)</f>
        <v>0</v>
      </c>
      <c r="F25" s="111">
        <f>SUM(J25,N25,R25)</f>
        <v>-4</v>
      </c>
      <c r="G25" s="112">
        <f>SUM(H25,J25)</f>
        <v>-4</v>
      </c>
      <c r="H25" s="112"/>
      <c r="I25" s="112"/>
      <c r="J25" s="112">
        <v>-4</v>
      </c>
      <c r="K25" s="112">
        <f>SUM(L25+N25)</f>
        <v>0</v>
      </c>
      <c r="L25" s="112"/>
      <c r="M25" s="112"/>
      <c r="N25" s="150"/>
      <c r="O25" s="161">
        <f>SUM(P25,R25)</f>
        <v>0</v>
      </c>
      <c r="P25" s="112"/>
      <c r="Q25" s="112"/>
      <c r="R25" s="113"/>
    </row>
    <row r="26" spans="1:18" ht="15.75">
      <c r="A26" s="51">
        <v>33</v>
      </c>
      <c r="B26" s="22" t="s">
        <v>35</v>
      </c>
      <c r="C26" s="109">
        <f aca="true" t="shared" si="5" ref="C26:R26">SUM(C27:C27)</f>
        <v>0</v>
      </c>
      <c r="D26" s="109">
        <f t="shared" si="5"/>
        <v>0</v>
      </c>
      <c r="E26" s="109">
        <f t="shared" si="5"/>
        <v>0</v>
      </c>
      <c r="F26" s="109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  <c r="J26" s="23">
        <f t="shared" si="5"/>
        <v>0</v>
      </c>
      <c r="K26" s="23">
        <f t="shared" si="5"/>
        <v>0</v>
      </c>
      <c r="L26" s="23">
        <f t="shared" si="5"/>
        <v>0</v>
      </c>
      <c r="M26" s="23">
        <f t="shared" si="5"/>
        <v>0</v>
      </c>
      <c r="N26" s="129">
        <f t="shared" si="5"/>
        <v>0</v>
      </c>
      <c r="O26" s="162">
        <f t="shared" si="5"/>
        <v>0</v>
      </c>
      <c r="P26" s="23">
        <f t="shared" si="5"/>
        <v>0</v>
      </c>
      <c r="Q26" s="23">
        <f t="shared" si="5"/>
        <v>0</v>
      </c>
      <c r="R26" s="114">
        <f t="shared" si="5"/>
        <v>0</v>
      </c>
    </row>
    <row r="27" spans="1:18" ht="15.75">
      <c r="A27" s="51">
        <v>34</v>
      </c>
      <c r="B27" s="36" t="s">
        <v>42</v>
      </c>
      <c r="C27" s="111">
        <f>SUM(G27,K27,O27)</f>
        <v>0</v>
      </c>
      <c r="D27" s="111">
        <f>SUM(H27,L27,P27)</f>
        <v>0</v>
      </c>
      <c r="E27" s="111">
        <f>SUM(I27,M27,Q27)</f>
        <v>0</v>
      </c>
      <c r="F27" s="111">
        <f>SUM(J27,N27,R27)</f>
        <v>0</v>
      </c>
      <c r="G27" s="112">
        <f>SUM(H27+J27)</f>
        <v>0</v>
      </c>
      <c r="H27" s="112"/>
      <c r="I27" s="112"/>
      <c r="J27" s="112"/>
      <c r="K27" s="112">
        <f>SUM(L27,N27)</f>
        <v>0</v>
      </c>
      <c r="L27" s="112"/>
      <c r="M27" s="112"/>
      <c r="N27" s="150"/>
      <c r="O27" s="161">
        <f>SUM(P27,R27)</f>
        <v>0</v>
      </c>
      <c r="P27" s="112"/>
      <c r="Q27" s="112"/>
      <c r="R27" s="113"/>
    </row>
    <row r="28" spans="1:18" ht="16.5" thickBot="1">
      <c r="A28" s="51">
        <v>35</v>
      </c>
      <c r="B28" s="101"/>
      <c r="C28" s="115"/>
      <c r="D28" s="115"/>
      <c r="E28" s="115"/>
      <c r="F28" s="115"/>
      <c r="G28" s="116"/>
      <c r="H28" s="117"/>
      <c r="I28" s="117"/>
      <c r="J28" s="117"/>
      <c r="K28" s="116"/>
      <c r="L28" s="117"/>
      <c r="M28" s="117"/>
      <c r="N28" s="151"/>
      <c r="O28" s="163"/>
      <c r="P28" s="117"/>
      <c r="Q28" s="117"/>
      <c r="R28" s="118"/>
    </row>
    <row r="29" spans="1:18" ht="36.75" customHeight="1" thickBot="1">
      <c r="A29" s="51">
        <v>36</v>
      </c>
      <c r="B29" s="35" t="s">
        <v>45</v>
      </c>
      <c r="C29" s="106">
        <f>SUM(C30,C39,C45,C51)</f>
        <v>32.900000000000006</v>
      </c>
      <c r="D29" s="106">
        <f aca="true" t="shared" si="6" ref="D29:R29">SUM(D30,D39,D45,D51)</f>
        <v>32.900000000000006</v>
      </c>
      <c r="E29" s="106">
        <f t="shared" si="6"/>
        <v>6.2</v>
      </c>
      <c r="F29" s="106">
        <f t="shared" si="6"/>
        <v>0</v>
      </c>
      <c r="G29" s="106">
        <f t="shared" si="6"/>
        <v>0</v>
      </c>
      <c r="H29" s="106">
        <f t="shared" si="6"/>
        <v>0</v>
      </c>
      <c r="I29" s="106">
        <f t="shared" si="6"/>
        <v>0</v>
      </c>
      <c r="J29" s="106">
        <f t="shared" si="6"/>
        <v>0</v>
      </c>
      <c r="K29" s="106">
        <f t="shared" si="6"/>
        <v>32.900000000000006</v>
      </c>
      <c r="L29" s="106">
        <f t="shared" si="6"/>
        <v>32.900000000000006</v>
      </c>
      <c r="M29" s="106">
        <f t="shared" si="6"/>
        <v>6.2</v>
      </c>
      <c r="N29" s="106">
        <f t="shared" si="6"/>
        <v>0</v>
      </c>
      <c r="O29" s="106">
        <f t="shared" si="6"/>
        <v>0</v>
      </c>
      <c r="P29" s="106">
        <f t="shared" si="6"/>
        <v>0</v>
      </c>
      <c r="Q29" s="106">
        <f t="shared" si="6"/>
        <v>0</v>
      </c>
      <c r="R29" s="106">
        <f t="shared" si="6"/>
        <v>0</v>
      </c>
    </row>
    <row r="30" spans="1:18" ht="15.75">
      <c r="A30" s="51">
        <v>37</v>
      </c>
      <c r="B30" s="84" t="s">
        <v>28</v>
      </c>
      <c r="C30" s="107">
        <f>SUM(C32)</f>
        <v>25.200000000000003</v>
      </c>
      <c r="D30" s="107">
        <f aca="true" t="shared" si="7" ref="D30:R30">SUM(D32)</f>
        <v>25.200000000000003</v>
      </c>
      <c r="E30" s="107">
        <f t="shared" si="7"/>
        <v>0.5</v>
      </c>
      <c r="F30" s="107">
        <f t="shared" si="7"/>
        <v>0</v>
      </c>
      <c r="G30" s="107">
        <f t="shared" si="7"/>
        <v>0</v>
      </c>
      <c r="H30" s="107">
        <f t="shared" si="7"/>
        <v>0</v>
      </c>
      <c r="I30" s="107">
        <f t="shared" si="7"/>
        <v>0</v>
      </c>
      <c r="J30" s="107">
        <f t="shared" si="7"/>
        <v>0</v>
      </c>
      <c r="K30" s="107">
        <f t="shared" si="7"/>
        <v>25.200000000000003</v>
      </c>
      <c r="L30" s="107">
        <f t="shared" si="7"/>
        <v>25.200000000000003</v>
      </c>
      <c r="M30" s="107">
        <f t="shared" si="7"/>
        <v>0.5</v>
      </c>
      <c r="N30" s="148">
        <f t="shared" si="7"/>
        <v>0</v>
      </c>
      <c r="O30" s="159">
        <f t="shared" si="7"/>
        <v>0</v>
      </c>
      <c r="P30" s="107">
        <f t="shared" si="7"/>
        <v>0</v>
      </c>
      <c r="Q30" s="107">
        <f t="shared" si="7"/>
        <v>0</v>
      </c>
      <c r="R30" s="108">
        <f t="shared" si="7"/>
        <v>0</v>
      </c>
    </row>
    <row r="31" spans="1:18" ht="15.75">
      <c r="A31" s="51">
        <v>38</v>
      </c>
      <c r="B31" s="33"/>
      <c r="C31" s="109"/>
      <c r="D31" s="109"/>
      <c r="E31" s="109"/>
      <c r="F31" s="109"/>
      <c r="G31" s="23"/>
      <c r="H31" s="23"/>
      <c r="I31" s="23"/>
      <c r="J31" s="23"/>
      <c r="K31" s="23"/>
      <c r="L31" s="23"/>
      <c r="M31" s="23"/>
      <c r="N31" s="129"/>
      <c r="O31" s="162"/>
      <c r="P31" s="23"/>
      <c r="Q31" s="23"/>
      <c r="R31" s="114"/>
    </row>
    <row r="32" spans="1:18" ht="13.5" customHeight="1">
      <c r="A32" s="51">
        <v>39</v>
      </c>
      <c r="B32" s="100" t="s">
        <v>36</v>
      </c>
      <c r="C32" s="109">
        <f>SUM(C33:C38)</f>
        <v>25.200000000000003</v>
      </c>
      <c r="D32" s="109">
        <f aca="true" t="shared" si="8" ref="D32:R32">SUM(D33:D38)</f>
        <v>25.200000000000003</v>
      </c>
      <c r="E32" s="109">
        <f t="shared" si="8"/>
        <v>0.5</v>
      </c>
      <c r="F32" s="109">
        <f t="shared" si="8"/>
        <v>0</v>
      </c>
      <c r="G32" s="109">
        <f t="shared" si="8"/>
        <v>0</v>
      </c>
      <c r="H32" s="109">
        <f t="shared" si="8"/>
        <v>0</v>
      </c>
      <c r="I32" s="109">
        <f t="shared" si="8"/>
        <v>0</v>
      </c>
      <c r="J32" s="109">
        <f t="shared" si="8"/>
        <v>0</v>
      </c>
      <c r="K32" s="109">
        <f t="shared" si="8"/>
        <v>25.200000000000003</v>
      </c>
      <c r="L32" s="109">
        <f t="shared" si="8"/>
        <v>25.200000000000003</v>
      </c>
      <c r="M32" s="109">
        <f t="shared" si="8"/>
        <v>0.5</v>
      </c>
      <c r="N32" s="149">
        <f t="shared" si="8"/>
        <v>0</v>
      </c>
      <c r="O32" s="160">
        <f t="shared" si="8"/>
        <v>0</v>
      </c>
      <c r="P32" s="109">
        <f t="shared" si="8"/>
        <v>0</v>
      </c>
      <c r="Q32" s="109">
        <f t="shared" si="8"/>
        <v>0</v>
      </c>
      <c r="R32" s="110">
        <f t="shared" si="8"/>
        <v>0</v>
      </c>
    </row>
    <row r="33" spans="1:18" ht="15.75">
      <c r="A33" s="51">
        <v>40</v>
      </c>
      <c r="B33" s="36" t="s">
        <v>18</v>
      </c>
      <c r="C33" s="111">
        <f aca="true" t="shared" si="9" ref="C33:F38">SUM(G33,K33,O33)</f>
        <v>0</v>
      </c>
      <c r="D33" s="111">
        <f t="shared" si="9"/>
        <v>0</v>
      </c>
      <c r="E33" s="111">
        <f t="shared" si="9"/>
        <v>0</v>
      </c>
      <c r="F33" s="111">
        <f t="shared" si="9"/>
        <v>0</v>
      </c>
      <c r="G33" s="112">
        <f aca="true" t="shared" si="10" ref="G33:G38">SUM(H33+J33)</f>
        <v>0</v>
      </c>
      <c r="H33" s="112"/>
      <c r="I33" s="112"/>
      <c r="J33" s="112"/>
      <c r="K33" s="112">
        <f aca="true" t="shared" si="11" ref="K33:K38">SUM(L33+N33)</f>
        <v>0</v>
      </c>
      <c r="L33" s="112"/>
      <c r="M33" s="112"/>
      <c r="N33" s="150"/>
      <c r="O33" s="161">
        <f aca="true" t="shared" si="12" ref="O33:O38">SUM(P33,R33)</f>
        <v>0</v>
      </c>
      <c r="P33" s="112"/>
      <c r="Q33" s="112"/>
      <c r="R33" s="113"/>
    </row>
    <row r="34" spans="1:18" ht="15.75">
      <c r="A34" s="51"/>
      <c r="B34" s="36" t="s">
        <v>49</v>
      </c>
      <c r="C34" s="111">
        <f t="shared" si="9"/>
        <v>0</v>
      </c>
      <c r="D34" s="111">
        <f t="shared" si="9"/>
        <v>0</v>
      </c>
      <c r="E34" s="111">
        <f t="shared" si="9"/>
        <v>0</v>
      </c>
      <c r="F34" s="111">
        <f t="shared" si="9"/>
        <v>0</v>
      </c>
      <c r="G34" s="112">
        <f t="shared" si="10"/>
        <v>0</v>
      </c>
      <c r="H34" s="112"/>
      <c r="I34" s="112"/>
      <c r="J34" s="112"/>
      <c r="K34" s="112">
        <f t="shared" si="11"/>
        <v>0</v>
      </c>
      <c r="L34" s="112"/>
      <c r="M34" s="112"/>
      <c r="N34" s="150"/>
      <c r="O34" s="161">
        <f t="shared" si="12"/>
        <v>0</v>
      </c>
      <c r="P34" s="112"/>
      <c r="Q34" s="112"/>
      <c r="R34" s="113"/>
    </row>
    <row r="35" spans="1:18" ht="15.75">
      <c r="A35" s="51">
        <v>41</v>
      </c>
      <c r="B35" s="36" t="s">
        <v>41</v>
      </c>
      <c r="C35" s="111">
        <f t="shared" si="9"/>
        <v>-7.7</v>
      </c>
      <c r="D35" s="111">
        <f t="shared" si="9"/>
        <v>-7.7</v>
      </c>
      <c r="E35" s="111">
        <f t="shared" si="9"/>
        <v>0</v>
      </c>
      <c r="F35" s="111">
        <f t="shared" si="9"/>
        <v>0</v>
      </c>
      <c r="G35" s="112">
        <f t="shared" si="10"/>
        <v>0</v>
      </c>
      <c r="H35" s="112"/>
      <c r="I35" s="112"/>
      <c r="J35" s="112"/>
      <c r="K35" s="112">
        <f t="shared" si="11"/>
        <v>-7.7</v>
      </c>
      <c r="L35" s="112">
        <v>-7.7</v>
      </c>
      <c r="M35" s="112"/>
      <c r="N35" s="150"/>
      <c r="O35" s="161">
        <f t="shared" si="12"/>
        <v>0</v>
      </c>
      <c r="P35" s="112"/>
      <c r="Q35" s="112"/>
      <c r="R35" s="113"/>
    </row>
    <row r="36" spans="1:18" ht="15.75">
      <c r="A36" s="51">
        <v>42</v>
      </c>
      <c r="B36" s="36" t="s">
        <v>3</v>
      </c>
      <c r="C36" s="111">
        <f t="shared" si="9"/>
        <v>0</v>
      </c>
      <c r="D36" s="111">
        <f t="shared" si="9"/>
        <v>0</v>
      </c>
      <c r="E36" s="111">
        <f t="shared" si="9"/>
        <v>0</v>
      </c>
      <c r="F36" s="111">
        <f t="shared" si="9"/>
        <v>0</v>
      </c>
      <c r="G36" s="112">
        <f t="shared" si="10"/>
        <v>0</v>
      </c>
      <c r="H36" s="112"/>
      <c r="I36" s="112"/>
      <c r="J36" s="112"/>
      <c r="K36" s="112">
        <f t="shared" si="11"/>
        <v>0</v>
      </c>
      <c r="L36" s="112"/>
      <c r="M36" s="112"/>
      <c r="N36" s="150"/>
      <c r="O36" s="161">
        <f t="shared" si="12"/>
        <v>0</v>
      </c>
      <c r="P36" s="112"/>
      <c r="Q36" s="112"/>
      <c r="R36" s="113"/>
    </row>
    <row r="37" spans="1:18" ht="31.5">
      <c r="A37" s="51"/>
      <c r="B37" s="99" t="s">
        <v>57</v>
      </c>
      <c r="C37" s="111">
        <f t="shared" si="9"/>
        <v>22</v>
      </c>
      <c r="D37" s="111">
        <f t="shared" si="9"/>
        <v>22</v>
      </c>
      <c r="E37" s="111">
        <f t="shared" si="9"/>
        <v>0.5</v>
      </c>
      <c r="F37" s="111">
        <f t="shared" si="9"/>
        <v>0</v>
      </c>
      <c r="G37" s="112">
        <f t="shared" si="10"/>
        <v>0</v>
      </c>
      <c r="H37" s="112"/>
      <c r="I37" s="112"/>
      <c r="J37" s="112"/>
      <c r="K37" s="112">
        <f t="shared" si="11"/>
        <v>22</v>
      </c>
      <c r="L37" s="112">
        <v>22</v>
      </c>
      <c r="M37" s="112">
        <v>0.5</v>
      </c>
      <c r="N37" s="150"/>
      <c r="O37" s="161">
        <f t="shared" si="12"/>
        <v>0</v>
      </c>
      <c r="P37" s="112"/>
      <c r="Q37" s="112"/>
      <c r="R37" s="113"/>
    </row>
    <row r="38" spans="1:18" ht="33.75" customHeight="1">
      <c r="A38" s="51">
        <v>43</v>
      </c>
      <c r="B38" s="99" t="s">
        <v>58</v>
      </c>
      <c r="C38" s="111">
        <f t="shared" si="9"/>
        <v>10.9</v>
      </c>
      <c r="D38" s="111">
        <f t="shared" si="9"/>
        <v>10.9</v>
      </c>
      <c r="E38" s="111">
        <f t="shared" si="9"/>
        <v>0</v>
      </c>
      <c r="F38" s="111">
        <f t="shared" si="9"/>
        <v>0</v>
      </c>
      <c r="G38" s="112">
        <f t="shared" si="10"/>
        <v>0</v>
      </c>
      <c r="H38" s="112"/>
      <c r="I38" s="112"/>
      <c r="J38" s="112"/>
      <c r="K38" s="112">
        <f t="shared" si="11"/>
        <v>10.9</v>
      </c>
      <c r="L38" s="112">
        <v>10.9</v>
      </c>
      <c r="M38" s="112"/>
      <c r="N38" s="150"/>
      <c r="O38" s="161">
        <f t="shared" si="12"/>
        <v>0</v>
      </c>
      <c r="P38" s="112"/>
      <c r="Q38" s="112"/>
      <c r="R38" s="113"/>
    </row>
    <row r="39" spans="1:18" ht="15.75">
      <c r="A39" s="51">
        <v>44</v>
      </c>
      <c r="B39" s="100" t="s">
        <v>26</v>
      </c>
      <c r="C39" s="109">
        <f>SUM(C41)</f>
        <v>0</v>
      </c>
      <c r="D39" s="109">
        <f aca="true" t="shared" si="13" ref="D39:R39">SUM(D41)</f>
        <v>0</v>
      </c>
      <c r="E39" s="109">
        <f t="shared" si="13"/>
        <v>0</v>
      </c>
      <c r="F39" s="109">
        <f t="shared" si="13"/>
        <v>0</v>
      </c>
      <c r="G39" s="109">
        <f t="shared" si="13"/>
        <v>0</v>
      </c>
      <c r="H39" s="109">
        <f t="shared" si="13"/>
        <v>0</v>
      </c>
      <c r="I39" s="109">
        <f t="shared" si="13"/>
        <v>0</v>
      </c>
      <c r="J39" s="109">
        <f t="shared" si="13"/>
        <v>0</v>
      </c>
      <c r="K39" s="109">
        <f t="shared" si="13"/>
        <v>0</v>
      </c>
      <c r="L39" s="109">
        <f t="shared" si="13"/>
        <v>0</v>
      </c>
      <c r="M39" s="109">
        <f t="shared" si="13"/>
        <v>0</v>
      </c>
      <c r="N39" s="149">
        <f t="shared" si="13"/>
        <v>0</v>
      </c>
      <c r="O39" s="160">
        <f t="shared" si="13"/>
        <v>0</v>
      </c>
      <c r="P39" s="109">
        <f t="shared" si="13"/>
        <v>0</v>
      </c>
      <c r="Q39" s="109">
        <f t="shared" si="13"/>
        <v>0</v>
      </c>
      <c r="R39" s="110">
        <f t="shared" si="13"/>
        <v>0</v>
      </c>
    </row>
    <row r="40" spans="1:18" ht="15.75">
      <c r="A40" s="51">
        <v>45</v>
      </c>
      <c r="B40" s="99"/>
      <c r="C40" s="111"/>
      <c r="D40" s="111"/>
      <c r="E40" s="111"/>
      <c r="F40" s="111"/>
      <c r="G40" s="23"/>
      <c r="H40" s="112"/>
      <c r="I40" s="112"/>
      <c r="J40" s="112"/>
      <c r="K40" s="112"/>
      <c r="L40" s="112"/>
      <c r="M40" s="112"/>
      <c r="N40" s="150"/>
      <c r="O40" s="161"/>
      <c r="P40" s="112"/>
      <c r="Q40" s="112"/>
      <c r="R40" s="113"/>
    </row>
    <row r="41" spans="1:18" ht="13.5" customHeight="1">
      <c r="A41" s="51">
        <v>46</v>
      </c>
      <c r="B41" s="100" t="s">
        <v>36</v>
      </c>
      <c r="C41" s="109">
        <f>SUM(C42+C43)</f>
        <v>0</v>
      </c>
      <c r="D41" s="109">
        <f aca="true" t="shared" si="14" ref="D41:R41">SUM(D42+D43)</f>
        <v>0</v>
      </c>
      <c r="E41" s="109">
        <f t="shared" si="14"/>
        <v>0</v>
      </c>
      <c r="F41" s="109">
        <f t="shared" si="14"/>
        <v>0</v>
      </c>
      <c r="G41" s="23">
        <f t="shared" si="14"/>
        <v>0</v>
      </c>
      <c r="H41" s="23">
        <f t="shared" si="14"/>
        <v>0</v>
      </c>
      <c r="I41" s="23">
        <f t="shared" si="14"/>
        <v>0</v>
      </c>
      <c r="J41" s="23">
        <f t="shared" si="14"/>
        <v>0</v>
      </c>
      <c r="K41" s="23">
        <f t="shared" si="14"/>
        <v>0</v>
      </c>
      <c r="L41" s="23">
        <f t="shared" si="14"/>
        <v>0</v>
      </c>
      <c r="M41" s="23">
        <f t="shared" si="14"/>
        <v>0</v>
      </c>
      <c r="N41" s="129">
        <f t="shared" si="14"/>
        <v>0</v>
      </c>
      <c r="O41" s="162">
        <f t="shared" si="14"/>
        <v>0</v>
      </c>
      <c r="P41" s="23">
        <f t="shared" si="14"/>
        <v>0</v>
      </c>
      <c r="Q41" s="23">
        <f t="shared" si="14"/>
        <v>0</v>
      </c>
      <c r="R41" s="114">
        <f t="shared" si="14"/>
        <v>0</v>
      </c>
    </row>
    <row r="42" spans="1:18" ht="31.5" customHeight="1">
      <c r="A42" s="51">
        <v>47</v>
      </c>
      <c r="B42" s="99" t="s">
        <v>15</v>
      </c>
      <c r="C42" s="111">
        <f aca="true" t="shared" si="15" ref="C42:F43">SUM(G42,K42,O42)</f>
        <v>0</v>
      </c>
      <c r="D42" s="111">
        <f t="shared" si="15"/>
        <v>0</v>
      </c>
      <c r="E42" s="111">
        <f t="shared" si="15"/>
        <v>0</v>
      </c>
      <c r="F42" s="111">
        <f t="shared" si="15"/>
        <v>0</v>
      </c>
      <c r="G42" s="112">
        <f>SUM(H42+J42)</f>
        <v>0</v>
      </c>
      <c r="H42" s="112"/>
      <c r="I42" s="112"/>
      <c r="J42" s="112"/>
      <c r="K42" s="112">
        <f>SUM(L42+N42)</f>
        <v>0</v>
      </c>
      <c r="L42" s="112"/>
      <c r="M42" s="112"/>
      <c r="N42" s="150"/>
      <c r="O42" s="161">
        <f>SUM(P42,R42)</f>
        <v>0</v>
      </c>
      <c r="P42" s="112"/>
      <c r="Q42" s="112"/>
      <c r="R42" s="113"/>
    </row>
    <row r="43" spans="1:18" ht="32.25" customHeight="1">
      <c r="A43" s="51">
        <v>48</v>
      </c>
      <c r="B43" s="99" t="s">
        <v>16</v>
      </c>
      <c r="C43" s="111">
        <f t="shared" si="15"/>
        <v>0</v>
      </c>
      <c r="D43" s="111">
        <f t="shared" si="15"/>
        <v>0</v>
      </c>
      <c r="E43" s="111">
        <f t="shared" si="15"/>
        <v>0</v>
      </c>
      <c r="F43" s="111">
        <f t="shared" si="15"/>
        <v>0</v>
      </c>
      <c r="G43" s="112">
        <f>SUM(H43+J43)</f>
        <v>0</v>
      </c>
      <c r="H43" s="112"/>
      <c r="I43" s="112"/>
      <c r="J43" s="112"/>
      <c r="K43" s="112">
        <f>SUM(L43+N43)</f>
        <v>0</v>
      </c>
      <c r="L43" s="112"/>
      <c r="M43" s="112"/>
      <c r="N43" s="150"/>
      <c r="O43" s="161">
        <f>SUM(P43,R43)</f>
        <v>0</v>
      </c>
      <c r="P43" s="112"/>
      <c r="Q43" s="112"/>
      <c r="R43" s="113"/>
    </row>
    <row r="44" spans="1:18" ht="15.75">
      <c r="A44" s="51">
        <v>49</v>
      </c>
      <c r="B44" s="99"/>
      <c r="C44" s="111"/>
      <c r="D44" s="111"/>
      <c r="E44" s="111"/>
      <c r="F44" s="111"/>
      <c r="G44" s="23"/>
      <c r="H44" s="112"/>
      <c r="I44" s="112"/>
      <c r="J44" s="112"/>
      <c r="K44" s="112"/>
      <c r="L44" s="112"/>
      <c r="M44" s="112"/>
      <c r="N44" s="150"/>
      <c r="O44" s="161"/>
      <c r="P44" s="112"/>
      <c r="Q44" s="112"/>
      <c r="R44" s="113"/>
    </row>
    <row r="45" spans="1:18" ht="15.75">
      <c r="A45" s="51">
        <v>50</v>
      </c>
      <c r="B45" s="100" t="s">
        <v>27</v>
      </c>
      <c r="C45" s="109">
        <f>SUM(C47)</f>
        <v>0.2</v>
      </c>
      <c r="D45" s="109">
        <f aca="true" t="shared" si="16" ref="D45:R45">SUM(D47)</f>
        <v>0.2</v>
      </c>
      <c r="E45" s="109">
        <f t="shared" si="16"/>
        <v>0</v>
      </c>
      <c r="F45" s="109">
        <f t="shared" si="16"/>
        <v>0</v>
      </c>
      <c r="G45" s="109">
        <f t="shared" si="16"/>
        <v>0</v>
      </c>
      <c r="H45" s="109">
        <f t="shared" si="16"/>
        <v>0</v>
      </c>
      <c r="I45" s="109">
        <f t="shared" si="16"/>
        <v>0</v>
      </c>
      <c r="J45" s="109">
        <f t="shared" si="16"/>
        <v>0</v>
      </c>
      <c r="K45" s="109">
        <f t="shared" si="16"/>
        <v>0.2</v>
      </c>
      <c r="L45" s="109">
        <f t="shared" si="16"/>
        <v>0.2</v>
      </c>
      <c r="M45" s="109">
        <f t="shared" si="16"/>
        <v>0</v>
      </c>
      <c r="N45" s="149">
        <f t="shared" si="16"/>
        <v>0</v>
      </c>
      <c r="O45" s="160">
        <f t="shared" si="16"/>
        <v>0</v>
      </c>
      <c r="P45" s="109">
        <f t="shared" si="16"/>
        <v>0</v>
      </c>
      <c r="Q45" s="109">
        <f t="shared" si="16"/>
        <v>0</v>
      </c>
      <c r="R45" s="110">
        <f t="shared" si="16"/>
        <v>0</v>
      </c>
    </row>
    <row r="46" spans="1:18" ht="15.75">
      <c r="A46" s="51">
        <v>51</v>
      </c>
      <c r="B46" s="100"/>
      <c r="C46" s="109"/>
      <c r="D46" s="109"/>
      <c r="E46" s="109"/>
      <c r="F46" s="109"/>
      <c r="G46" s="23"/>
      <c r="H46" s="23"/>
      <c r="I46" s="23"/>
      <c r="J46" s="23"/>
      <c r="K46" s="23"/>
      <c r="L46" s="23"/>
      <c r="M46" s="23"/>
      <c r="N46" s="129"/>
      <c r="O46" s="162"/>
      <c r="P46" s="23"/>
      <c r="Q46" s="23"/>
      <c r="R46" s="114"/>
    </row>
    <row r="47" spans="1:18" ht="13.5" customHeight="1">
      <c r="A47" s="51">
        <v>52</v>
      </c>
      <c r="B47" s="100" t="s">
        <v>36</v>
      </c>
      <c r="C47" s="109">
        <f>SUM(C48)</f>
        <v>0.2</v>
      </c>
      <c r="D47" s="109">
        <f aca="true" t="shared" si="17" ref="D47:R47">SUM(D48)</f>
        <v>0.2</v>
      </c>
      <c r="E47" s="109">
        <f t="shared" si="17"/>
        <v>0</v>
      </c>
      <c r="F47" s="109">
        <f t="shared" si="17"/>
        <v>0</v>
      </c>
      <c r="G47" s="23">
        <f t="shared" si="17"/>
        <v>0</v>
      </c>
      <c r="H47" s="23">
        <f t="shared" si="17"/>
        <v>0</v>
      </c>
      <c r="I47" s="23">
        <f t="shared" si="17"/>
        <v>0</v>
      </c>
      <c r="J47" s="23">
        <f t="shared" si="17"/>
        <v>0</v>
      </c>
      <c r="K47" s="23">
        <f t="shared" si="17"/>
        <v>0.2</v>
      </c>
      <c r="L47" s="23">
        <f t="shared" si="17"/>
        <v>0.2</v>
      </c>
      <c r="M47" s="23">
        <f t="shared" si="17"/>
        <v>0</v>
      </c>
      <c r="N47" s="129">
        <f t="shared" si="17"/>
        <v>0</v>
      </c>
      <c r="O47" s="162">
        <f t="shared" si="17"/>
        <v>0</v>
      </c>
      <c r="P47" s="23">
        <f t="shared" si="17"/>
        <v>0</v>
      </c>
      <c r="Q47" s="23">
        <f t="shared" si="17"/>
        <v>0</v>
      </c>
      <c r="R47" s="114">
        <f t="shared" si="17"/>
        <v>0</v>
      </c>
    </row>
    <row r="48" spans="1:18" ht="15.75" customHeight="1">
      <c r="A48" s="51">
        <v>53</v>
      </c>
      <c r="B48" s="36" t="s">
        <v>17</v>
      </c>
      <c r="C48" s="111">
        <f aca="true" t="shared" si="18" ref="C48:F55">SUM(G48,K48,O48)</f>
        <v>0.2</v>
      </c>
      <c r="D48" s="111">
        <f t="shared" si="18"/>
        <v>0.2</v>
      </c>
      <c r="E48" s="111">
        <f t="shared" si="18"/>
        <v>0</v>
      </c>
      <c r="F48" s="111">
        <f t="shared" si="18"/>
        <v>0</v>
      </c>
      <c r="G48" s="112">
        <f>SUM(H48+J48)</f>
        <v>0</v>
      </c>
      <c r="H48" s="112"/>
      <c r="I48" s="112"/>
      <c r="J48" s="112"/>
      <c r="K48" s="112">
        <f>SUM(L48+N48)</f>
        <v>0.2</v>
      </c>
      <c r="L48" s="112">
        <v>0.2</v>
      </c>
      <c r="M48" s="112"/>
      <c r="N48" s="150"/>
      <c r="O48" s="161">
        <f>SUM(P48,R48)</f>
        <v>0</v>
      </c>
      <c r="P48" s="23"/>
      <c r="Q48" s="23"/>
      <c r="R48" s="114"/>
    </row>
    <row r="49" spans="1:18" ht="15.75">
      <c r="A49" s="51">
        <v>54</v>
      </c>
      <c r="B49" s="36"/>
      <c r="C49" s="111">
        <f t="shared" si="18"/>
        <v>0</v>
      </c>
      <c r="D49" s="111">
        <f t="shared" si="18"/>
        <v>0</v>
      </c>
      <c r="E49" s="111">
        <f t="shared" si="18"/>
        <v>0</v>
      </c>
      <c r="F49" s="111">
        <f t="shared" si="18"/>
        <v>0</v>
      </c>
      <c r="G49" s="112">
        <f>SUM(H49+J49)</f>
        <v>0</v>
      </c>
      <c r="H49" s="23"/>
      <c r="I49" s="23"/>
      <c r="J49" s="23"/>
      <c r="K49" s="112">
        <f aca="true" t="shared" si="19" ref="K49:K81">SUM(L49+N49)</f>
        <v>0</v>
      </c>
      <c r="L49" s="23"/>
      <c r="M49" s="23"/>
      <c r="N49" s="129"/>
      <c r="O49" s="161">
        <f aca="true" t="shared" si="20" ref="O49:O81">SUM(P49,R49)</f>
        <v>0</v>
      </c>
      <c r="P49" s="23"/>
      <c r="Q49" s="23"/>
      <c r="R49" s="114"/>
    </row>
    <row r="50" spans="1:18" ht="15.75">
      <c r="A50" s="51"/>
      <c r="B50" s="128"/>
      <c r="C50" s="111">
        <f t="shared" si="18"/>
        <v>0</v>
      </c>
      <c r="D50" s="111">
        <f t="shared" si="18"/>
        <v>0</v>
      </c>
      <c r="E50" s="111">
        <f t="shared" si="18"/>
        <v>0</v>
      </c>
      <c r="F50" s="111">
        <f t="shared" si="18"/>
        <v>0</v>
      </c>
      <c r="G50" s="112">
        <f aca="true" t="shared" si="21" ref="G50:G55">SUM(H50+J50)</f>
        <v>0</v>
      </c>
      <c r="H50" s="116"/>
      <c r="I50" s="116"/>
      <c r="J50" s="116"/>
      <c r="K50" s="112">
        <f t="shared" si="19"/>
        <v>0</v>
      </c>
      <c r="L50" s="116"/>
      <c r="M50" s="116"/>
      <c r="N50" s="130"/>
      <c r="O50" s="161">
        <f t="shared" si="20"/>
        <v>0</v>
      </c>
      <c r="P50" s="116"/>
      <c r="Q50" s="116"/>
      <c r="R50" s="126"/>
    </row>
    <row r="51" spans="1:18" ht="27.75" customHeight="1">
      <c r="A51" s="170">
        <v>65</v>
      </c>
      <c r="B51" s="22" t="s">
        <v>68</v>
      </c>
      <c r="C51" s="109">
        <f>SUM(C53)</f>
        <v>7.5</v>
      </c>
      <c r="D51" s="109">
        <f aca="true" t="shared" si="22" ref="D51:R51">SUM(D53)</f>
        <v>7.5</v>
      </c>
      <c r="E51" s="109">
        <f t="shared" si="22"/>
        <v>5.7</v>
      </c>
      <c r="F51" s="109">
        <f t="shared" si="22"/>
        <v>0</v>
      </c>
      <c r="G51" s="109">
        <f t="shared" si="22"/>
        <v>0</v>
      </c>
      <c r="H51" s="109">
        <f t="shared" si="22"/>
        <v>0</v>
      </c>
      <c r="I51" s="109">
        <f t="shared" si="22"/>
        <v>0</v>
      </c>
      <c r="J51" s="109">
        <f t="shared" si="22"/>
        <v>0</v>
      </c>
      <c r="K51" s="109">
        <f t="shared" si="22"/>
        <v>7.5</v>
      </c>
      <c r="L51" s="109">
        <f t="shared" si="22"/>
        <v>7.5</v>
      </c>
      <c r="M51" s="109">
        <f t="shared" si="22"/>
        <v>5.7</v>
      </c>
      <c r="N51" s="109">
        <f t="shared" si="22"/>
        <v>0</v>
      </c>
      <c r="O51" s="109">
        <f t="shared" si="22"/>
        <v>0</v>
      </c>
      <c r="P51" s="109">
        <f t="shared" si="22"/>
        <v>0</v>
      </c>
      <c r="Q51" s="109">
        <f t="shared" si="22"/>
        <v>0</v>
      </c>
      <c r="R51" s="111">
        <f t="shared" si="22"/>
        <v>0</v>
      </c>
    </row>
    <row r="52" spans="1:18" ht="15.75">
      <c r="A52" s="170">
        <v>66</v>
      </c>
      <c r="B52" s="36"/>
      <c r="C52" s="111">
        <f t="shared" si="18"/>
        <v>0</v>
      </c>
      <c r="D52" s="111">
        <f t="shared" si="18"/>
        <v>0</v>
      </c>
      <c r="E52" s="111">
        <f t="shared" si="18"/>
        <v>0</v>
      </c>
      <c r="F52" s="111">
        <f t="shared" si="18"/>
        <v>0</v>
      </c>
      <c r="G52" s="112">
        <f t="shared" si="21"/>
        <v>0</v>
      </c>
      <c r="H52" s="116"/>
      <c r="I52" s="116"/>
      <c r="J52" s="116"/>
      <c r="K52" s="112">
        <f t="shared" si="19"/>
        <v>0</v>
      </c>
      <c r="L52" s="116"/>
      <c r="M52" s="116"/>
      <c r="N52" s="130"/>
      <c r="O52" s="161">
        <f t="shared" si="20"/>
        <v>0</v>
      </c>
      <c r="P52" s="116"/>
      <c r="Q52" s="116"/>
      <c r="R52" s="126"/>
    </row>
    <row r="53" spans="1:18" ht="15.75">
      <c r="A53" s="170">
        <v>67</v>
      </c>
      <c r="B53" s="22" t="s">
        <v>36</v>
      </c>
      <c r="C53" s="111">
        <f>SUM(C55)</f>
        <v>7.5</v>
      </c>
      <c r="D53" s="111">
        <f aca="true" t="shared" si="23" ref="D53:R53">SUM(D55)</f>
        <v>7.5</v>
      </c>
      <c r="E53" s="111">
        <f t="shared" si="23"/>
        <v>5.7</v>
      </c>
      <c r="F53" s="111">
        <f t="shared" si="23"/>
        <v>0</v>
      </c>
      <c r="G53" s="111">
        <f t="shared" si="23"/>
        <v>0</v>
      </c>
      <c r="H53" s="111">
        <f t="shared" si="23"/>
        <v>0</v>
      </c>
      <c r="I53" s="111">
        <f t="shared" si="23"/>
        <v>0</v>
      </c>
      <c r="J53" s="111">
        <f t="shared" si="23"/>
        <v>0</v>
      </c>
      <c r="K53" s="111">
        <f t="shared" si="23"/>
        <v>7.5</v>
      </c>
      <c r="L53" s="111">
        <f t="shared" si="23"/>
        <v>7.5</v>
      </c>
      <c r="M53" s="111">
        <f t="shared" si="23"/>
        <v>5.7</v>
      </c>
      <c r="N53" s="111">
        <f t="shared" si="23"/>
        <v>0</v>
      </c>
      <c r="O53" s="111">
        <f t="shared" si="23"/>
        <v>0</v>
      </c>
      <c r="P53" s="111">
        <f t="shared" si="23"/>
        <v>0</v>
      </c>
      <c r="Q53" s="111">
        <f t="shared" si="23"/>
        <v>0</v>
      </c>
      <c r="R53" s="111">
        <f t="shared" si="23"/>
        <v>0</v>
      </c>
    </row>
    <row r="54" spans="1:18" ht="15.75">
      <c r="A54" s="170">
        <v>68</v>
      </c>
      <c r="B54" s="36"/>
      <c r="C54" s="111">
        <f t="shared" si="18"/>
        <v>0</v>
      </c>
      <c r="D54" s="111">
        <f t="shared" si="18"/>
        <v>0</v>
      </c>
      <c r="E54" s="111">
        <f t="shared" si="18"/>
        <v>0</v>
      </c>
      <c r="F54" s="111">
        <f t="shared" si="18"/>
        <v>0</v>
      </c>
      <c r="G54" s="112">
        <f t="shared" si="21"/>
        <v>0</v>
      </c>
      <c r="H54" s="116"/>
      <c r="I54" s="116"/>
      <c r="J54" s="116"/>
      <c r="K54" s="112">
        <f t="shared" si="19"/>
        <v>0</v>
      </c>
      <c r="L54" s="116"/>
      <c r="M54" s="116"/>
      <c r="N54" s="130"/>
      <c r="O54" s="161">
        <f t="shared" si="20"/>
        <v>0</v>
      </c>
      <c r="P54" s="116"/>
      <c r="Q54" s="116"/>
      <c r="R54" s="126"/>
    </row>
    <row r="55" spans="1:18" ht="31.5">
      <c r="A55" s="170">
        <v>69</v>
      </c>
      <c r="B55" s="99" t="s">
        <v>69</v>
      </c>
      <c r="C55" s="111">
        <f t="shared" si="18"/>
        <v>7.5</v>
      </c>
      <c r="D55" s="111">
        <f t="shared" si="18"/>
        <v>7.5</v>
      </c>
      <c r="E55" s="111">
        <f t="shared" si="18"/>
        <v>5.7</v>
      </c>
      <c r="F55" s="111">
        <f t="shared" si="18"/>
        <v>0</v>
      </c>
      <c r="G55" s="112">
        <f t="shared" si="21"/>
        <v>0</v>
      </c>
      <c r="H55" s="116"/>
      <c r="I55" s="116"/>
      <c r="J55" s="116"/>
      <c r="K55" s="112">
        <f t="shared" si="19"/>
        <v>7.5</v>
      </c>
      <c r="L55" s="117">
        <v>7.5</v>
      </c>
      <c r="M55" s="117">
        <v>5.7</v>
      </c>
      <c r="N55" s="130"/>
      <c r="O55" s="161">
        <f t="shared" si="20"/>
        <v>0</v>
      </c>
      <c r="P55" s="116"/>
      <c r="Q55" s="116"/>
      <c r="R55" s="126"/>
    </row>
    <row r="56" spans="1:18" ht="16.5" thickBot="1">
      <c r="A56" s="170"/>
      <c r="B56" s="36"/>
      <c r="C56" s="115">
        <f>SUM(G56,K56,O56)</f>
        <v>0</v>
      </c>
      <c r="D56" s="115">
        <f>SUM(H56,L56,P56)</f>
        <v>0</v>
      </c>
      <c r="E56" s="115">
        <f>SUM(I56,M56,Q56)</f>
        <v>0</v>
      </c>
      <c r="F56" s="115">
        <f>SUM(J56,N56,R56)</f>
        <v>0</v>
      </c>
      <c r="G56" s="117">
        <f>SUM(H56+J56)</f>
        <v>0</v>
      </c>
      <c r="H56" s="116"/>
      <c r="I56" s="116"/>
      <c r="J56" s="116"/>
      <c r="K56" s="117">
        <f t="shared" si="19"/>
        <v>0</v>
      </c>
      <c r="L56" s="116"/>
      <c r="M56" s="116"/>
      <c r="N56" s="130"/>
      <c r="O56" s="164">
        <f t="shared" si="20"/>
        <v>0</v>
      </c>
      <c r="P56" s="116"/>
      <c r="Q56" s="116"/>
      <c r="R56" s="145"/>
    </row>
    <row r="57" spans="1:18" ht="38.25" customHeight="1" thickBot="1">
      <c r="A57" s="51">
        <v>88</v>
      </c>
      <c r="B57" s="169" t="s">
        <v>61</v>
      </c>
      <c r="C57" s="106">
        <f>SUM(C59,C64,C69)</f>
        <v>13.700000000000001</v>
      </c>
      <c r="D57" s="106">
        <f aca="true" t="shared" si="24" ref="D57:R57">SUM(D59,D64,D69)</f>
        <v>13.700000000000001</v>
      </c>
      <c r="E57" s="106">
        <f t="shared" si="24"/>
        <v>10.4</v>
      </c>
      <c r="F57" s="106">
        <f t="shared" si="24"/>
        <v>0</v>
      </c>
      <c r="G57" s="106">
        <f t="shared" si="24"/>
        <v>0</v>
      </c>
      <c r="H57" s="106">
        <f t="shared" si="24"/>
        <v>0</v>
      </c>
      <c r="I57" s="106">
        <f t="shared" si="24"/>
        <v>0</v>
      </c>
      <c r="J57" s="106">
        <f t="shared" si="24"/>
        <v>0</v>
      </c>
      <c r="K57" s="106">
        <f t="shared" si="24"/>
        <v>13.700000000000001</v>
      </c>
      <c r="L57" s="106">
        <f t="shared" si="24"/>
        <v>13.700000000000001</v>
      </c>
      <c r="M57" s="106">
        <f t="shared" si="24"/>
        <v>10.4</v>
      </c>
      <c r="N57" s="106">
        <f t="shared" si="24"/>
        <v>0</v>
      </c>
      <c r="O57" s="106">
        <f t="shared" si="24"/>
        <v>0</v>
      </c>
      <c r="P57" s="106">
        <f t="shared" si="24"/>
        <v>0</v>
      </c>
      <c r="Q57" s="106">
        <f t="shared" si="24"/>
        <v>0</v>
      </c>
      <c r="R57" s="106">
        <f t="shared" si="24"/>
        <v>0</v>
      </c>
    </row>
    <row r="58" spans="1:18" ht="15.75">
      <c r="A58" s="51">
        <v>97</v>
      </c>
      <c r="B58" s="133"/>
      <c r="C58" s="134">
        <f>SUM(G58,K58,O58)</f>
        <v>0</v>
      </c>
      <c r="D58" s="134">
        <f>SUM(H58,L58,P58)</f>
        <v>0</v>
      </c>
      <c r="E58" s="134">
        <f>SUM(I58,M58,Q58)</f>
        <v>0</v>
      </c>
      <c r="F58" s="134">
        <f>SUM(J58,N58,R58)</f>
        <v>0</v>
      </c>
      <c r="G58" s="135">
        <f>SUM(H58+J58)</f>
        <v>0</v>
      </c>
      <c r="H58" s="136"/>
      <c r="I58" s="136"/>
      <c r="J58" s="136"/>
      <c r="K58" s="135">
        <f t="shared" si="19"/>
        <v>0</v>
      </c>
      <c r="L58" s="136"/>
      <c r="M58" s="136"/>
      <c r="N58" s="152"/>
      <c r="O58" s="165">
        <f t="shared" si="20"/>
        <v>0</v>
      </c>
      <c r="P58" s="136"/>
      <c r="Q58" s="136"/>
      <c r="R58" s="137"/>
    </row>
    <row r="59" spans="1:18" ht="15.75">
      <c r="A59" s="51">
        <v>98</v>
      </c>
      <c r="B59" s="138" t="s">
        <v>62</v>
      </c>
      <c r="C59" s="109">
        <f>SUM(C61)</f>
        <v>7.1</v>
      </c>
      <c r="D59" s="109">
        <f aca="true" t="shared" si="25" ref="D59:R59">SUM(D61)</f>
        <v>7.1</v>
      </c>
      <c r="E59" s="109">
        <f t="shared" si="25"/>
        <v>5.4</v>
      </c>
      <c r="F59" s="109">
        <f t="shared" si="25"/>
        <v>0</v>
      </c>
      <c r="G59" s="109">
        <f t="shared" si="25"/>
        <v>0</v>
      </c>
      <c r="H59" s="109">
        <f t="shared" si="25"/>
        <v>0</v>
      </c>
      <c r="I59" s="109">
        <f t="shared" si="25"/>
        <v>0</v>
      </c>
      <c r="J59" s="109">
        <f t="shared" si="25"/>
        <v>0</v>
      </c>
      <c r="K59" s="109">
        <f t="shared" si="25"/>
        <v>7.1</v>
      </c>
      <c r="L59" s="109">
        <f t="shared" si="25"/>
        <v>7.1</v>
      </c>
      <c r="M59" s="109">
        <f t="shared" si="25"/>
        <v>5.4</v>
      </c>
      <c r="N59" s="109">
        <f t="shared" si="25"/>
        <v>0</v>
      </c>
      <c r="O59" s="109">
        <f t="shared" si="25"/>
        <v>0</v>
      </c>
      <c r="P59" s="109">
        <f t="shared" si="25"/>
        <v>0</v>
      </c>
      <c r="Q59" s="109">
        <f t="shared" si="25"/>
        <v>0</v>
      </c>
      <c r="R59" s="109">
        <f t="shared" si="25"/>
        <v>0</v>
      </c>
    </row>
    <row r="60" spans="1:18" ht="15.75">
      <c r="A60" s="51">
        <v>99</v>
      </c>
      <c r="B60" s="138"/>
      <c r="C60" s="111">
        <f>SUM(G60,K60,O60)</f>
        <v>0</v>
      </c>
      <c r="D60" s="111">
        <f>SUM(H60,L60,P60)</f>
        <v>0</v>
      </c>
      <c r="E60" s="111">
        <f>SUM(I60,M60,Q60)</f>
        <v>0</v>
      </c>
      <c r="F60" s="111">
        <f>SUM(J60,N60,R60)</f>
        <v>0</v>
      </c>
      <c r="G60" s="112">
        <f>SUM(H60+J60)</f>
        <v>0</v>
      </c>
      <c r="H60" s="23"/>
      <c r="I60" s="23"/>
      <c r="J60" s="23"/>
      <c r="K60" s="112">
        <f t="shared" si="19"/>
        <v>0</v>
      </c>
      <c r="L60" s="23"/>
      <c r="M60" s="23"/>
      <c r="N60" s="129"/>
      <c r="O60" s="161">
        <f t="shared" si="20"/>
        <v>0</v>
      </c>
      <c r="P60" s="23"/>
      <c r="Q60" s="23"/>
      <c r="R60" s="114"/>
    </row>
    <row r="61" spans="1:22" ht="15.75">
      <c r="A61" s="51">
        <v>100</v>
      </c>
      <c r="B61" s="138" t="s">
        <v>37</v>
      </c>
      <c r="C61" s="111">
        <f>SUM(C62)</f>
        <v>7.1</v>
      </c>
      <c r="D61" s="111">
        <f aca="true" t="shared" si="26" ref="D61:R61">SUM(D62)</f>
        <v>7.1</v>
      </c>
      <c r="E61" s="111">
        <f t="shared" si="26"/>
        <v>5.4</v>
      </c>
      <c r="F61" s="111">
        <f t="shared" si="26"/>
        <v>0</v>
      </c>
      <c r="G61" s="111">
        <f t="shared" si="26"/>
        <v>0</v>
      </c>
      <c r="H61" s="111">
        <f t="shared" si="26"/>
        <v>0</v>
      </c>
      <c r="I61" s="111">
        <f t="shared" si="26"/>
        <v>0</v>
      </c>
      <c r="J61" s="111">
        <f t="shared" si="26"/>
        <v>0</v>
      </c>
      <c r="K61" s="111">
        <f t="shared" si="26"/>
        <v>7.1</v>
      </c>
      <c r="L61" s="111">
        <f t="shared" si="26"/>
        <v>7.1</v>
      </c>
      <c r="M61" s="111">
        <f t="shared" si="26"/>
        <v>5.4</v>
      </c>
      <c r="N61" s="153">
        <f t="shared" si="26"/>
        <v>0</v>
      </c>
      <c r="O61" s="166">
        <f t="shared" si="26"/>
        <v>0</v>
      </c>
      <c r="P61" s="111">
        <f t="shared" si="26"/>
        <v>0</v>
      </c>
      <c r="Q61" s="111">
        <f t="shared" si="26"/>
        <v>0</v>
      </c>
      <c r="R61" s="139">
        <f t="shared" si="26"/>
        <v>0</v>
      </c>
      <c r="V61" s="168"/>
    </row>
    <row r="62" spans="1:18" ht="15.75">
      <c r="A62" s="51">
        <v>101</v>
      </c>
      <c r="B62" s="140" t="s">
        <v>63</v>
      </c>
      <c r="C62" s="111">
        <f aca="true" t="shared" si="27" ref="C62:F63">SUM(G62,K62,O62)</f>
        <v>7.1</v>
      </c>
      <c r="D62" s="111">
        <f t="shared" si="27"/>
        <v>7.1</v>
      </c>
      <c r="E62" s="111">
        <f t="shared" si="27"/>
        <v>5.4</v>
      </c>
      <c r="F62" s="111">
        <f t="shared" si="27"/>
        <v>0</v>
      </c>
      <c r="G62" s="112">
        <f>SUM(H62+J62)</f>
        <v>0</v>
      </c>
      <c r="H62" s="23"/>
      <c r="I62" s="23"/>
      <c r="J62" s="23"/>
      <c r="K62" s="112">
        <f t="shared" si="19"/>
        <v>7.1</v>
      </c>
      <c r="L62" s="112">
        <v>7.1</v>
      </c>
      <c r="M62" s="112">
        <v>5.4</v>
      </c>
      <c r="N62" s="129"/>
      <c r="O62" s="161">
        <f t="shared" si="20"/>
        <v>0</v>
      </c>
      <c r="P62" s="23"/>
      <c r="Q62" s="23"/>
      <c r="R62" s="114"/>
    </row>
    <row r="63" spans="1:18" ht="15.75">
      <c r="A63" s="51">
        <v>102</v>
      </c>
      <c r="B63" s="140"/>
      <c r="C63" s="111">
        <f t="shared" si="27"/>
        <v>0</v>
      </c>
      <c r="D63" s="111">
        <f t="shared" si="27"/>
        <v>0</v>
      </c>
      <c r="E63" s="111">
        <f t="shared" si="27"/>
        <v>0</v>
      </c>
      <c r="F63" s="111">
        <f t="shared" si="27"/>
        <v>0</v>
      </c>
      <c r="G63" s="112">
        <f>SUM(H63+J63)</f>
        <v>0</v>
      </c>
      <c r="H63" s="23"/>
      <c r="I63" s="23"/>
      <c r="J63" s="23"/>
      <c r="K63" s="112">
        <f t="shared" si="19"/>
        <v>0</v>
      </c>
      <c r="L63" s="23"/>
      <c r="M63" s="23"/>
      <c r="N63" s="129"/>
      <c r="O63" s="161">
        <f t="shared" si="20"/>
        <v>0</v>
      </c>
      <c r="P63" s="23"/>
      <c r="Q63" s="23"/>
      <c r="R63" s="114"/>
    </row>
    <row r="64" spans="1:18" ht="15.75">
      <c r="A64" s="51">
        <v>103</v>
      </c>
      <c r="B64" s="141" t="s">
        <v>64</v>
      </c>
      <c r="C64" s="109">
        <f>SUM(C66)</f>
        <v>4.7</v>
      </c>
      <c r="D64" s="109">
        <f aca="true" t="shared" si="28" ref="D64:R64">SUM(D66)</f>
        <v>4.7</v>
      </c>
      <c r="E64" s="109">
        <f t="shared" si="28"/>
        <v>3.6</v>
      </c>
      <c r="F64" s="109">
        <f t="shared" si="28"/>
        <v>0</v>
      </c>
      <c r="G64" s="109">
        <f t="shared" si="28"/>
        <v>0</v>
      </c>
      <c r="H64" s="109">
        <f t="shared" si="28"/>
        <v>0</v>
      </c>
      <c r="I64" s="109">
        <f t="shared" si="28"/>
        <v>0</v>
      </c>
      <c r="J64" s="109">
        <f t="shared" si="28"/>
        <v>0</v>
      </c>
      <c r="K64" s="109">
        <f t="shared" si="28"/>
        <v>4.7</v>
      </c>
      <c r="L64" s="109">
        <f t="shared" si="28"/>
        <v>4.7</v>
      </c>
      <c r="M64" s="109">
        <f t="shared" si="28"/>
        <v>3.6</v>
      </c>
      <c r="N64" s="109">
        <f t="shared" si="28"/>
        <v>0</v>
      </c>
      <c r="O64" s="109">
        <f t="shared" si="28"/>
        <v>0</v>
      </c>
      <c r="P64" s="109">
        <f t="shared" si="28"/>
        <v>0</v>
      </c>
      <c r="Q64" s="109">
        <f t="shared" si="28"/>
        <v>0</v>
      </c>
      <c r="R64" s="109">
        <f t="shared" si="28"/>
        <v>0</v>
      </c>
    </row>
    <row r="65" spans="1:18" ht="15.75">
      <c r="A65" s="51">
        <v>104</v>
      </c>
      <c r="B65" s="141"/>
      <c r="C65" s="111">
        <f>SUM(G65,K65,O65)</f>
        <v>0</v>
      </c>
      <c r="D65" s="111">
        <f>SUM(H65,L65,P65)</f>
        <v>0</v>
      </c>
      <c r="E65" s="111">
        <f>SUM(I65,M65,Q65)</f>
        <v>0</v>
      </c>
      <c r="F65" s="111">
        <f>SUM(J65,N65,R65)</f>
        <v>0</v>
      </c>
      <c r="G65" s="112">
        <f>SUM(H65+J65)</f>
        <v>0</v>
      </c>
      <c r="H65" s="23"/>
      <c r="I65" s="23"/>
      <c r="J65" s="23"/>
      <c r="K65" s="112">
        <f t="shared" si="19"/>
        <v>0</v>
      </c>
      <c r="L65" s="23"/>
      <c r="M65" s="23"/>
      <c r="N65" s="129"/>
      <c r="O65" s="161">
        <f t="shared" si="20"/>
        <v>0</v>
      </c>
      <c r="P65" s="23"/>
      <c r="Q65" s="23"/>
      <c r="R65" s="114"/>
    </row>
    <row r="66" spans="1:18" ht="15.75">
      <c r="A66" s="51">
        <v>105</v>
      </c>
      <c r="B66" s="138" t="s">
        <v>37</v>
      </c>
      <c r="C66" s="111">
        <f>SUM(C67)</f>
        <v>4.7</v>
      </c>
      <c r="D66" s="111">
        <f aca="true" t="shared" si="29" ref="D66:R66">SUM(D67)</f>
        <v>4.7</v>
      </c>
      <c r="E66" s="111">
        <f t="shared" si="29"/>
        <v>3.6</v>
      </c>
      <c r="F66" s="111">
        <f t="shared" si="29"/>
        <v>0</v>
      </c>
      <c r="G66" s="111">
        <f t="shared" si="29"/>
        <v>0</v>
      </c>
      <c r="H66" s="111">
        <f t="shared" si="29"/>
        <v>0</v>
      </c>
      <c r="I66" s="111">
        <f t="shared" si="29"/>
        <v>0</v>
      </c>
      <c r="J66" s="111">
        <f t="shared" si="29"/>
        <v>0</v>
      </c>
      <c r="K66" s="111">
        <f t="shared" si="29"/>
        <v>4.7</v>
      </c>
      <c r="L66" s="111">
        <f t="shared" si="29"/>
        <v>4.7</v>
      </c>
      <c r="M66" s="111">
        <f t="shared" si="29"/>
        <v>3.6</v>
      </c>
      <c r="N66" s="153">
        <f t="shared" si="29"/>
        <v>0</v>
      </c>
      <c r="O66" s="166">
        <f t="shared" si="29"/>
        <v>0</v>
      </c>
      <c r="P66" s="111">
        <f t="shared" si="29"/>
        <v>0</v>
      </c>
      <c r="Q66" s="111">
        <f t="shared" si="29"/>
        <v>0</v>
      </c>
      <c r="R66" s="139">
        <f t="shared" si="29"/>
        <v>0</v>
      </c>
    </row>
    <row r="67" spans="1:18" ht="15.75">
      <c r="A67" s="51">
        <v>106</v>
      </c>
      <c r="B67" s="140" t="s">
        <v>65</v>
      </c>
      <c r="C67" s="111">
        <f aca="true" t="shared" si="30" ref="C67:F68">SUM(G67,K67,O67)</f>
        <v>4.7</v>
      </c>
      <c r="D67" s="111">
        <f t="shared" si="30"/>
        <v>4.7</v>
      </c>
      <c r="E67" s="111">
        <f t="shared" si="30"/>
        <v>3.6</v>
      </c>
      <c r="F67" s="111">
        <f t="shared" si="30"/>
        <v>0</v>
      </c>
      <c r="G67" s="112">
        <f>SUM(H67+J67)</f>
        <v>0</v>
      </c>
      <c r="H67" s="23"/>
      <c r="I67" s="23"/>
      <c r="J67" s="23"/>
      <c r="K67" s="112">
        <f t="shared" si="19"/>
        <v>4.7</v>
      </c>
      <c r="L67" s="112">
        <v>4.7</v>
      </c>
      <c r="M67" s="112">
        <v>3.6</v>
      </c>
      <c r="N67" s="129"/>
      <c r="O67" s="161">
        <f t="shared" si="20"/>
        <v>0</v>
      </c>
      <c r="P67" s="23"/>
      <c r="Q67" s="23"/>
      <c r="R67" s="114"/>
    </row>
    <row r="68" spans="1:18" ht="15.75">
      <c r="A68" s="51">
        <v>107</v>
      </c>
      <c r="B68" s="141"/>
      <c r="C68" s="111">
        <f t="shared" si="30"/>
        <v>0</v>
      </c>
      <c r="D68" s="111">
        <f t="shared" si="30"/>
        <v>0</v>
      </c>
      <c r="E68" s="111">
        <f t="shared" si="30"/>
        <v>0</v>
      </c>
      <c r="F68" s="111">
        <f t="shared" si="30"/>
        <v>0</v>
      </c>
      <c r="G68" s="112">
        <f>SUM(H68+J68)</f>
        <v>0</v>
      </c>
      <c r="H68" s="23"/>
      <c r="I68" s="23"/>
      <c r="J68" s="23"/>
      <c r="K68" s="112">
        <f t="shared" si="19"/>
        <v>0</v>
      </c>
      <c r="L68" s="23"/>
      <c r="M68" s="23"/>
      <c r="N68" s="129"/>
      <c r="O68" s="161">
        <f t="shared" si="20"/>
        <v>0</v>
      </c>
      <c r="P68" s="23"/>
      <c r="Q68" s="23"/>
      <c r="R68" s="114"/>
    </row>
    <row r="69" spans="1:18" ht="15.75">
      <c r="A69" s="51">
        <v>108</v>
      </c>
      <c r="B69" s="141" t="s">
        <v>66</v>
      </c>
      <c r="C69" s="109">
        <f>SUM(C71)</f>
        <v>1.9</v>
      </c>
      <c r="D69" s="109">
        <f aca="true" t="shared" si="31" ref="D69:R69">SUM(D71)</f>
        <v>1.9</v>
      </c>
      <c r="E69" s="109">
        <f t="shared" si="31"/>
        <v>1.4</v>
      </c>
      <c r="F69" s="109">
        <f t="shared" si="31"/>
        <v>0</v>
      </c>
      <c r="G69" s="109">
        <f t="shared" si="31"/>
        <v>0</v>
      </c>
      <c r="H69" s="109">
        <f t="shared" si="31"/>
        <v>0</v>
      </c>
      <c r="I69" s="109">
        <f t="shared" si="31"/>
        <v>0</v>
      </c>
      <c r="J69" s="109">
        <f t="shared" si="31"/>
        <v>0</v>
      </c>
      <c r="K69" s="109">
        <f t="shared" si="31"/>
        <v>1.9</v>
      </c>
      <c r="L69" s="109">
        <f t="shared" si="31"/>
        <v>1.9</v>
      </c>
      <c r="M69" s="109">
        <f t="shared" si="31"/>
        <v>1.4</v>
      </c>
      <c r="N69" s="149">
        <f t="shared" si="31"/>
        <v>0</v>
      </c>
      <c r="O69" s="160">
        <f t="shared" si="31"/>
        <v>0</v>
      </c>
      <c r="P69" s="109">
        <f t="shared" si="31"/>
        <v>0</v>
      </c>
      <c r="Q69" s="109">
        <f t="shared" si="31"/>
        <v>0</v>
      </c>
      <c r="R69" s="110">
        <f t="shared" si="31"/>
        <v>0</v>
      </c>
    </row>
    <row r="70" spans="1:18" ht="15.75">
      <c r="A70" s="51">
        <v>109</v>
      </c>
      <c r="B70" s="141"/>
      <c r="C70" s="111">
        <f>SUM(G70,K70,O70)</f>
        <v>0</v>
      </c>
      <c r="D70" s="111">
        <f>SUM(H70,L70,P70)</f>
        <v>0</v>
      </c>
      <c r="E70" s="111">
        <f>SUM(I70,M70,Q70)</f>
        <v>0</v>
      </c>
      <c r="F70" s="111">
        <f>SUM(J70,N70,R70)</f>
        <v>0</v>
      </c>
      <c r="G70" s="112">
        <f>SUM(H70+J70)</f>
        <v>0</v>
      </c>
      <c r="H70" s="23"/>
      <c r="I70" s="23"/>
      <c r="J70" s="23"/>
      <c r="K70" s="112">
        <f t="shared" si="19"/>
        <v>0</v>
      </c>
      <c r="L70" s="23"/>
      <c r="M70" s="23"/>
      <c r="N70" s="129"/>
      <c r="O70" s="161">
        <f t="shared" si="20"/>
        <v>0</v>
      </c>
      <c r="P70" s="23"/>
      <c r="Q70" s="23"/>
      <c r="R70" s="114"/>
    </row>
    <row r="71" spans="1:18" ht="15.75">
      <c r="A71" s="51">
        <v>110</v>
      </c>
      <c r="B71" s="138" t="s">
        <v>37</v>
      </c>
      <c r="C71" s="111">
        <f>SUM(C72)</f>
        <v>1.9</v>
      </c>
      <c r="D71" s="111">
        <f aca="true" t="shared" si="32" ref="D71:R71">SUM(D72)</f>
        <v>1.9</v>
      </c>
      <c r="E71" s="111">
        <f t="shared" si="32"/>
        <v>1.4</v>
      </c>
      <c r="F71" s="111">
        <f t="shared" si="32"/>
        <v>0</v>
      </c>
      <c r="G71" s="111">
        <f t="shared" si="32"/>
        <v>0</v>
      </c>
      <c r="H71" s="111">
        <f t="shared" si="32"/>
        <v>0</v>
      </c>
      <c r="I71" s="111">
        <f t="shared" si="32"/>
        <v>0</v>
      </c>
      <c r="J71" s="111">
        <f t="shared" si="32"/>
        <v>0</v>
      </c>
      <c r="K71" s="111">
        <f t="shared" si="32"/>
        <v>1.9</v>
      </c>
      <c r="L71" s="111">
        <f t="shared" si="32"/>
        <v>1.9</v>
      </c>
      <c r="M71" s="111">
        <f t="shared" si="32"/>
        <v>1.4</v>
      </c>
      <c r="N71" s="153">
        <f t="shared" si="32"/>
        <v>0</v>
      </c>
      <c r="O71" s="166">
        <f t="shared" si="32"/>
        <v>0</v>
      </c>
      <c r="P71" s="111">
        <f t="shared" si="32"/>
        <v>0</v>
      </c>
      <c r="Q71" s="111">
        <f t="shared" si="32"/>
        <v>0</v>
      </c>
      <c r="R71" s="139">
        <f t="shared" si="32"/>
        <v>0</v>
      </c>
    </row>
    <row r="72" spans="1:18" ht="15.75">
      <c r="A72" s="51">
        <v>111</v>
      </c>
      <c r="B72" s="140" t="s">
        <v>67</v>
      </c>
      <c r="C72" s="111">
        <f aca="true" t="shared" si="33" ref="C72:F73">SUM(G72,K72,O72)</f>
        <v>1.9</v>
      </c>
      <c r="D72" s="111">
        <f t="shared" si="33"/>
        <v>1.9</v>
      </c>
      <c r="E72" s="111">
        <f t="shared" si="33"/>
        <v>1.4</v>
      </c>
      <c r="F72" s="111">
        <f t="shared" si="33"/>
        <v>0</v>
      </c>
      <c r="G72" s="112">
        <f>SUM(H72+J72)</f>
        <v>0</v>
      </c>
      <c r="H72" s="23"/>
      <c r="I72" s="23"/>
      <c r="J72" s="23"/>
      <c r="K72" s="112">
        <f t="shared" si="19"/>
        <v>1.9</v>
      </c>
      <c r="L72" s="112">
        <v>1.9</v>
      </c>
      <c r="M72" s="112">
        <v>1.4</v>
      </c>
      <c r="N72" s="129"/>
      <c r="O72" s="161">
        <f t="shared" si="20"/>
        <v>0</v>
      </c>
      <c r="P72" s="23"/>
      <c r="Q72" s="23"/>
      <c r="R72" s="114"/>
    </row>
    <row r="73" spans="1:18" ht="16.5" thickBot="1">
      <c r="A73" s="51">
        <v>112</v>
      </c>
      <c r="B73" s="142"/>
      <c r="C73" s="143">
        <f t="shared" si="33"/>
        <v>0</v>
      </c>
      <c r="D73" s="143">
        <f t="shared" si="33"/>
        <v>0</v>
      </c>
      <c r="E73" s="143">
        <f t="shared" si="33"/>
        <v>0</v>
      </c>
      <c r="F73" s="143">
        <f t="shared" si="33"/>
        <v>0</v>
      </c>
      <c r="G73" s="144">
        <f>SUM(H73+J73)</f>
        <v>0</v>
      </c>
      <c r="H73" s="131"/>
      <c r="I73" s="131"/>
      <c r="J73" s="131"/>
      <c r="K73" s="144">
        <f t="shared" si="19"/>
        <v>0</v>
      </c>
      <c r="L73" s="131"/>
      <c r="M73" s="131"/>
      <c r="N73" s="154"/>
      <c r="O73" s="167">
        <f t="shared" si="20"/>
        <v>0</v>
      </c>
      <c r="P73" s="131"/>
      <c r="Q73" s="131"/>
      <c r="R73" s="145"/>
    </row>
    <row r="74" spans="1:18" ht="36" customHeight="1" thickBot="1">
      <c r="A74" s="51">
        <v>124</v>
      </c>
      <c r="B74" s="132" t="s">
        <v>59</v>
      </c>
      <c r="C74" s="107">
        <f>SUM(C75)</f>
        <v>4</v>
      </c>
      <c r="D74" s="107">
        <f aca="true" t="shared" si="34" ref="D74:R74">SUM(D75)</f>
        <v>0</v>
      </c>
      <c r="E74" s="107">
        <f t="shared" si="34"/>
        <v>0</v>
      </c>
      <c r="F74" s="107">
        <f t="shared" si="34"/>
        <v>4</v>
      </c>
      <c r="G74" s="107">
        <f t="shared" si="34"/>
        <v>4</v>
      </c>
      <c r="H74" s="107">
        <f t="shared" si="34"/>
        <v>0</v>
      </c>
      <c r="I74" s="107">
        <f t="shared" si="34"/>
        <v>0</v>
      </c>
      <c r="J74" s="107">
        <f t="shared" si="34"/>
        <v>4</v>
      </c>
      <c r="K74" s="107">
        <f t="shared" si="34"/>
        <v>0</v>
      </c>
      <c r="L74" s="107">
        <f t="shared" si="34"/>
        <v>0</v>
      </c>
      <c r="M74" s="107">
        <f t="shared" si="34"/>
        <v>0</v>
      </c>
      <c r="N74" s="148">
        <f t="shared" si="34"/>
        <v>0</v>
      </c>
      <c r="O74" s="159">
        <f t="shared" si="34"/>
        <v>0</v>
      </c>
      <c r="P74" s="107">
        <f t="shared" si="34"/>
        <v>0</v>
      </c>
      <c r="Q74" s="107">
        <f t="shared" si="34"/>
        <v>0</v>
      </c>
      <c r="R74" s="108">
        <f t="shared" si="34"/>
        <v>0</v>
      </c>
    </row>
    <row r="75" spans="1:18" ht="21.75" customHeight="1">
      <c r="A75" s="51">
        <v>125</v>
      </c>
      <c r="B75" s="84" t="s">
        <v>28</v>
      </c>
      <c r="C75" s="109">
        <f>SUM(C77)</f>
        <v>4</v>
      </c>
      <c r="D75" s="109">
        <f aca="true" t="shared" si="35" ref="D75:R75">SUM(D77)</f>
        <v>0</v>
      </c>
      <c r="E75" s="109">
        <f t="shared" si="35"/>
        <v>0</v>
      </c>
      <c r="F75" s="109">
        <f t="shared" si="35"/>
        <v>4</v>
      </c>
      <c r="G75" s="109">
        <f t="shared" si="35"/>
        <v>4</v>
      </c>
      <c r="H75" s="109">
        <f t="shared" si="35"/>
        <v>0</v>
      </c>
      <c r="I75" s="109">
        <f t="shared" si="35"/>
        <v>0</v>
      </c>
      <c r="J75" s="109">
        <f t="shared" si="35"/>
        <v>4</v>
      </c>
      <c r="K75" s="109">
        <f t="shared" si="35"/>
        <v>0</v>
      </c>
      <c r="L75" s="109">
        <f t="shared" si="35"/>
        <v>0</v>
      </c>
      <c r="M75" s="109">
        <f t="shared" si="35"/>
        <v>0</v>
      </c>
      <c r="N75" s="149">
        <f t="shared" si="35"/>
        <v>0</v>
      </c>
      <c r="O75" s="160">
        <f t="shared" si="35"/>
        <v>0</v>
      </c>
      <c r="P75" s="109">
        <f t="shared" si="35"/>
        <v>0</v>
      </c>
      <c r="Q75" s="109">
        <f t="shared" si="35"/>
        <v>0</v>
      </c>
      <c r="R75" s="110">
        <f t="shared" si="35"/>
        <v>0</v>
      </c>
    </row>
    <row r="76" spans="1:18" ht="15.75">
      <c r="A76" s="51">
        <v>126</v>
      </c>
      <c r="B76" s="101"/>
      <c r="C76" s="111">
        <f>SUM(G76,K76,O76)</f>
        <v>0</v>
      </c>
      <c r="D76" s="111">
        <f>SUM(H76,L76,P76)</f>
        <v>0</v>
      </c>
      <c r="E76" s="111">
        <f>SUM(I76,M76,Q76)</f>
        <v>0</v>
      </c>
      <c r="F76" s="111">
        <f>SUM(J76,N76,R76)</f>
        <v>0</v>
      </c>
      <c r="G76" s="112">
        <f>SUM(H76+J76)</f>
        <v>0</v>
      </c>
      <c r="H76" s="116"/>
      <c r="I76" s="116"/>
      <c r="J76" s="116"/>
      <c r="K76" s="112">
        <f t="shared" si="19"/>
        <v>0</v>
      </c>
      <c r="L76" s="116"/>
      <c r="M76" s="116"/>
      <c r="N76" s="130"/>
      <c r="O76" s="161">
        <f t="shared" si="20"/>
        <v>0</v>
      </c>
      <c r="P76" s="116"/>
      <c r="Q76" s="116"/>
      <c r="R76" s="126"/>
    </row>
    <row r="77" spans="1:18" ht="15.75">
      <c r="A77" s="51">
        <v>141</v>
      </c>
      <c r="B77" s="22" t="s">
        <v>34</v>
      </c>
      <c r="C77" s="109">
        <f>SUM(C78:C80)</f>
        <v>4</v>
      </c>
      <c r="D77" s="109">
        <f aca="true" t="shared" si="36" ref="D77:R77">SUM(D78:D80)</f>
        <v>0</v>
      </c>
      <c r="E77" s="109">
        <f t="shared" si="36"/>
        <v>0</v>
      </c>
      <c r="F77" s="109">
        <f t="shared" si="36"/>
        <v>4</v>
      </c>
      <c r="G77" s="109">
        <f t="shared" si="36"/>
        <v>4</v>
      </c>
      <c r="H77" s="109">
        <f t="shared" si="36"/>
        <v>0</v>
      </c>
      <c r="I77" s="109">
        <f t="shared" si="36"/>
        <v>0</v>
      </c>
      <c r="J77" s="109">
        <f t="shared" si="36"/>
        <v>4</v>
      </c>
      <c r="K77" s="109">
        <f t="shared" si="36"/>
        <v>0</v>
      </c>
      <c r="L77" s="109">
        <f t="shared" si="36"/>
        <v>0</v>
      </c>
      <c r="M77" s="109">
        <f t="shared" si="36"/>
        <v>0</v>
      </c>
      <c r="N77" s="149">
        <f t="shared" si="36"/>
        <v>0</v>
      </c>
      <c r="O77" s="160">
        <f t="shared" si="36"/>
        <v>0</v>
      </c>
      <c r="P77" s="109">
        <f t="shared" si="36"/>
        <v>0</v>
      </c>
      <c r="Q77" s="109">
        <f t="shared" si="36"/>
        <v>0</v>
      </c>
      <c r="R77" s="110">
        <f t="shared" si="36"/>
        <v>0</v>
      </c>
    </row>
    <row r="78" spans="1:18" ht="15.75">
      <c r="A78" s="51">
        <v>142</v>
      </c>
      <c r="B78" s="99"/>
      <c r="C78" s="111">
        <f aca="true" t="shared" si="37" ref="C78:F80">SUM(G78,K78,O78)</f>
        <v>0</v>
      </c>
      <c r="D78" s="111">
        <f t="shared" si="37"/>
        <v>0</v>
      </c>
      <c r="E78" s="111">
        <f t="shared" si="37"/>
        <v>0</v>
      </c>
      <c r="F78" s="111">
        <f t="shared" si="37"/>
        <v>0</v>
      </c>
      <c r="G78" s="112">
        <f>SUM(H78+J78)</f>
        <v>0</v>
      </c>
      <c r="H78" s="116"/>
      <c r="I78" s="116"/>
      <c r="J78" s="116"/>
      <c r="K78" s="112">
        <f t="shared" si="19"/>
        <v>0</v>
      </c>
      <c r="L78" s="116"/>
      <c r="M78" s="116"/>
      <c r="N78" s="130"/>
      <c r="O78" s="161">
        <f t="shared" si="20"/>
        <v>0</v>
      </c>
      <c r="P78" s="116"/>
      <c r="Q78" s="116"/>
      <c r="R78" s="126"/>
    </row>
    <row r="79" spans="1:18" ht="72.75" customHeight="1">
      <c r="A79" s="51">
        <v>144</v>
      </c>
      <c r="B79" s="127" t="s">
        <v>60</v>
      </c>
      <c r="C79" s="111">
        <f t="shared" si="37"/>
        <v>4</v>
      </c>
      <c r="D79" s="111">
        <f t="shared" si="37"/>
        <v>0</v>
      </c>
      <c r="E79" s="111">
        <f t="shared" si="37"/>
        <v>0</v>
      </c>
      <c r="F79" s="111">
        <f t="shared" si="37"/>
        <v>4</v>
      </c>
      <c r="G79" s="112">
        <f>SUM(H79+J79)</f>
        <v>4</v>
      </c>
      <c r="H79" s="116"/>
      <c r="I79" s="116"/>
      <c r="J79" s="116">
        <v>4</v>
      </c>
      <c r="K79" s="112">
        <f t="shared" si="19"/>
        <v>0</v>
      </c>
      <c r="L79" s="116"/>
      <c r="M79" s="116"/>
      <c r="N79" s="130"/>
      <c r="O79" s="161">
        <f t="shared" si="20"/>
        <v>0</v>
      </c>
      <c r="P79" s="116"/>
      <c r="Q79" s="116"/>
      <c r="R79" s="126"/>
    </row>
    <row r="80" spans="1:18" ht="15.75">
      <c r="A80" s="51"/>
      <c r="B80" s="101"/>
      <c r="C80" s="111">
        <f t="shared" si="37"/>
        <v>0</v>
      </c>
      <c r="D80" s="111">
        <f t="shared" si="37"/>
        <v>0</v>
      </c>
      <c r="E80" s="111">
        <f t="shared" si="37"/>
        <v>0</v>
      </c>
      <c r="F80" s="111">
        <f t="shared" si="37"/>
        <v>0</v>
      </c>
      <c r="G80" s="112">
        <f>SUM(H80+J80)</f>
        <v>0</v>
      </c>
      <c r="H80" s="116"/>
      <c r="I80" s="116"/>
      <c r="J80" s="116"/>
      <c r="K80" s="112">
        <f t="shared" si="19"/>
        <v>0</v>
      </c>
      <c r="L80" s="116"/>
      <c r="M80" s="116"/>
      <c r="N80" s="130"/>
      <c r="O80" s="161">
        <f t="shared" si="20"/>
        <v>0</v>
      </c>
      <c r="P80" s="116"/>
      <c r="Q80" s="116"/>
      <c r="R80" s="126"/>
    </row>
    <row r="81" spans="1:18" ht="16.5" thickBot="1">
      <c r="A81" s="51">
        <v>194</v>
      </c>
      <c r="B81" s="102"/>
      <c r="C81" s="115"/>
      <c r="D81" s="115"/>
      <c r="E81" s="115"/>
      <c r="F81" s="115"/>
      <c r="G81" s="119"/>
      <c r="H81" s="120"/>
      <c r="I81" s="120"/>
      <c r="J81" s="120"/>
      <c r="K81" s="112">
        <f t="shared" si="19"/>
        <v>0</v>
      </c>
      <c r="L81" s="120"/>
      <c r="M81" s="120"/>
      <c r="N81" s="155"/>
      <c r="O81" s="161">
        <f t="shared" si="20"/>
        <v>0</v>
      </c>
      <c r="P81" s="120"/>
      <c r="Q81" s="120"/>
      <c r="R81" s="121"/>
    </row>
    <row r="82" spans="1:18" ht="16.5" thickBot="1">
      <c r="A82" s="51">
        <v>195</v>
      </c>
      <c r="B82" s="105" t="s">
        <v>4</v>
      </c>
      <c r="C82" s="122">
        <f>SUM(C74,C57,C29,C18)</f>
        <v>46.60000000000001</v>
      </c>
      <c r="D82" s="122">
        <f aca="true" t="shared" si="38" ref="D82:R82">SUM(D74,D57,D29,D18)</f>
        <v>46.60000000000001</v>
      </c>
      <c r="E82" s="122">
        <f t="shared" si="38"/>
        <v>16.6</v>
      </c>
      <c r="F82" s="122">
        <f t="shared" si="38"/>
        <v>0</v>
      </c>
      <c r="G82" s="122">
        <f t="shared" si="38"/>
        <v>0</v>
      </c>
      <c r="H82" s="122">
        <f t="shared" si="38"/>
        <v>0</v>
      </c>
      <c r="I82" s="122">
        <f t="shared" si="38"/>
        <v>0</v>
      </c>
      <c r="J82" s="122">
        <f t="shared" si="38"/>
        <v>0</v>
      </c>
      <c r="K82" s="122">
        <f t="shared" si="38"/>
        <v>46.60000000000001</v>
      </c>
      <c r="L82" s="122">
        <f t="shared" si="38"/>
        <v>46.60000000000001</v>
      </c>
      <c r="M82" s="122">
        <f t="shared" si="38"/>
        <v>16.6</v>
      </c>
      <c r="N82" s="122">
        <f t="shared" si="38"/>
        <v>0</v>
      </c>
      <c r="O82" s="122">
        <f t="shared" si="38"/>
        <v>0</v>
      </c>
      <c r="P82" s="122">
        <f t="shared" si="38"/>
        <v>0</v>
      </c>
      <c r="Q82" s="122">
        <f t="shared" si="38"/>
        <v>0</v>
      </c>
      <c r="R82" s="122">
        <f t="shared" si="38"/>
        <v>0</v>
      </c>
    </row>
    <row r="83" spans="2:6" ht="12.75">
      <c r="B83" s="15"/>
      <c r="C83" s="15"/>
      <c r="D83" s="15"/>
      <c r="E83" s="15"/>
      <c r="F83" s="15"/>
    </row>
    <row r="84" spans="2:6" ht="12.75">
      <c r="B84" s="15"/>
      <c r="C84" s="15"/>
      <c r="D84" s="15"/>
      <c r="E84" s="15"/>
      <c r="F84" s="15"/>
    </row>
    <row r="85" spans="2:6" ht="12.75">
      <c r="B85" s="15"/>
      <c r="C85" s="15"/>
      <c r="D85" s="15"/>
      <c r="E85" s="15"/>
      <c r="F85" s="15"/>
    </row>
    <row r="86" spans="2:6" ht="12.75">
      <c r="B86" s="15"/>
      <c r="C86" s="15"/>
      <c r="D86" s="15"/>
      <c r="E86" s="15"/>
      <c r="F86" s="15"/>
    </row>
    <row r="87" spans="2:6" ht="12.75">
      <c r="B87" s="15"/>
      <c r="C87" s="15"/>
      <c r="D87" s="15"/>
      <c r="E87" s="15"/>
      <c r="F87" s="15"/>
    </row>
    <row r="88" spans="2:6" ht="12.75">
      <c r="B88" s="15"/>
      <c r="C88" s="15"/>
      <c r="D88" s="15"/>
      <c r="E88" s="15"/>
      <c r="F88" s="15"/>
    </row>
    <row r="89" spans="2:6" ht="12.75">
      <c r="B89" s="15"/>
      <c r="C89" s="15"/>
      <c r="D89" s="15"/>
      <c r="E89" s="15"/>
      <c r="F89" s="15"/>
    </row>
    <row r="90" spans="2:6" ht="12.75">
      <c r="B90" s="15"/>
      <c r="C90" s="15"/>
      <c r="D90" s="15"/>
      <c r="E90" s="15"/>
      <c r="F90" s="15"/>
    </row>
    <row r="91" spans="2:6" ht="12.75">
      <c r="B91" s="15"/>
      <c r="C91" s="15"/>
      <c r="D91" s="15"/>
      <c r="E91" s="15"/>
      <c r="F91" s="15"/>
    </row>
    <row r="92" spans="2:6" ht="12.75">
      <c r="B92" s="15"/>
      <c r="C92" s="15"/>
      <c r="D92" s="15"/>
      <c r="E92" s="15"/>
      <c r="F92" s="15"/>
    </row>
    <row r="93" spans="2:6" ht="12.75">
      <c r="B93" s="15"/>
      <c r="C93" s="15"/>
      <c r="D93" s="15"/>
      <c r="E93" s="15"/>
      <c r="F93" s="15"/>
    </row>
    <row r="94" spans="2:6" ht="12.75">
      <c r="B94" s="15"/>
      <c r="C94" s="15"/>
      <c r="D94" s="15"/>
      <c r="E94" s="15"/>
      <c r="F94" s="15"/>
    </row>
    <row r="95" spans="2:6" ht="12.75">
      <c r="B95" s="15"/>
      <c r="C95" s="15"/>
      <c r="D95" s="15"/>
      <c r="E95" s="15"/>
      <c r="F95" s="15"/>
    </row>
    <row r="96" spans="2:6" ht="12.75">
      <c r="B96" s="15"/>
      <c r="C96" s="15"/>
      <c r="D96" s="15"/>
      <c r="E96" s="15"/>
      <c r="F96" s="15"/>
    </row>
    <row r="97" spans="2:6" ht="12.75">
      <c r="B97" s="15"/>
      <c r="C97" s="15"/>
      <c r="D97" s="15"/>
      <c r="E97" s="15"/>
      <c r="F97" s="15"/>
    </row>
    <row r="98" spans="2:6" ht="12.75">
      <c r="B98" s="15"/>
      <c r="C98" s="15"/>
      <c r="D98" s="15"/>
      <c r="E98" s="15"/>
      <c r="F98" s="15"/>
    </row>
    <row r="99" spans="2:6" ht="12.75">
      <c r="B99" s="15"/>
      <c r="C99" s="15"/>
      <c r="D99" s="15"/>
      <c r="E99" s="15"/>
      <c r="F99" s="15"/>
    </row>
    <row r="100" spans="2:6" ht="12.75">
      <c r="B100" s="15"/>
      <c r="C100" s="15"/>
      <c r="D100" s="15"/>
      <c r="E100" s="15"/>
      <c r="F100" s="15"/>
    </row>
    <row r="101" spans="2:6" ht="12.75">
      <c r="B101" s="15"/>
      <c r="C101" s="15"/>
      <c r="D101" s="15"/>
      <c r="E101" s="15"/>
      <c r="F101" s="15"/>
    </row>
    <row r="102" spans="2:6" ht="12.75">
      <c r="B102" s="15"/>
      <c r="C102" s="15"/>
      <c r="D102" s="15"/>
      <c r="E102" s="15"/>
      <c r="F102" s="15"/>
    </row>
    <row r="103" spans="2:6" ht="12.75">
      <c r="B103" s="15"/>
      <c r="C103" s="15"/>
      <c r="D103" s="15"/>
      <c r="E103" s="15"/>
      <c r="F103" s="15"/>
    </row>
    <row r="104" spans="2:6" ht="12.75">
      <c r="B104" s="15"/>
      <c r="C104" s="15"/>
      <c r="D104" s="15"/>
      <c r="E104" s="15"/>
      <c r="F104" s="15"/>
    </row>
    <row r="105" spans="2:6" ht="12.75">
      <c r="B105" s="15"/>
      <c r="C105" s="15"/>
      <c r="D105" s="15"/>
      <c r="E105" s="15"/>
      <c r="F105" s="15"/>
    </row>
    <row r="106" spans="2:6" ht="12.75">
      <c r="B106" s="15"/>
      <c r="C106" s="15"/>
      <c r="D106" s="15"/>
      <c r="E106" s="15"/>
      <c r="F106" s="15"/>
    </row>
    <row r="107" spans="2:6" ht="12.75">
      <c r="B107" s="15"/>
      <c r="C107" s="15"/>
      <c r="D107" s="15"/>
      <c r="E107" s="15"/>
      <c r="F107" s="15"/>
    </row>
    <row r="108" spans="2:6" ht="12.75">
      <c r="B108" s="15"/>
      <c r="C108" s="15"/>
      <c r="D108" s="15"/>
      <c r="E108" s="15"/>
      <c r="F108" s="15"/>
    </row>
    <row r="109" spans="2:6" ht="12.75">
      <c r="B109" s="15"/>
      <c r="C109" s="15"/>
      <c r="D109" s="15"/>
      <c r="E109" s="15"/>
      <c r="F109" s="15"/>
    </row>
    <row r="110" spans="2:6" ht="12.75">
      <c r="B110" s="15"/>
      <c r="C110" s="15"/>
      <c r="D110" s="15"/>
      <c r="E110" s="15"/>
      <c r="F110" s="15"/>
    </row>
    <row r="111" spans="2:6" ht="12.75">
      <c r="B111" s="15"/>
      <c r="C111" s="15"/>
      <c r="D111" s="15"/>
      <c r="E111" s="15"/>
      <c r="F111" s="15"/>
    </row>
    <row r="112" spans="2:6" ht="12.75">
      <c r="B112" s="15"/>
      <c r="C112" s="15"/>
      <c r="D112" s="15"/>
      <c r="E112" s="15"/>
      <c r="F112" s="15"/>
    </row>
    <row r="113" spans="2:6" ht="12.75">
      <c r="B113" s="15"/>
      <c r="C113" s="15"/>
      <c r="D113" s="15"/>
      <c r="E113" s="15"/>
      <c r="F113" s="15"/>
    </row>
    <row r="114" spans="2:6" ht="12.75">
      <c r="B114" s="15"/>
      <c r="C114" s="15"/>
      <c r="D114" s="15"/>
      <c r="E114" s="15"/>
      <c r="F114" s="15"/>
    </row>
    <row r="115" spans="2:6" ht="12.75">
      <c r="B115" s="15"/>
      <c r="C115" s="15"/>
      <c r="D115" s="15"/>
      <c r="E115" s="15"/>
      <c r="F115" s="15"/>
    </row>
    <row r="116" spans="2:6" ht="12.75">
      <c r="B116" s="15"/>
      <c r="C116" s="15"/>
      <c r="D116" s="15"/>
      <c r="E116" s="15"/>
      <c r="F116" s="15"/>
    </row>
    <row r="117" spans="2:6" ht="12.75">
      <c r="B117" s="15"/>
      <c r="C117" s="15"/>
      <c r="D117" s="15"/>
      <c r="E117" s="15"/>
      <c r="F117" s="15"/>
    </row>
    <row r="118" spans="2:6" ht="12.75">
      <c r="B118" s="15"/>
      <c r="C118" s="15"/>
      <c r="D118" s="15"/>
      <c r="E118" s="15"/>
      <c r="F118" s="15"/>
    </row>
    <row r="119" spans="2:6" ht="12.75">
      <c r="B119" s="15"/>
      <c r="C119" s="15"/>
      <c r="D119" s="15"/>
      <c r="E119" s="15"/>
      <c r="F119" s="15"/>
    </row>
    <row r="120" spans="2:6" ht="12.75">
      <c r="B120" s="15"/>
      <c r="C120" s="15"/>
      <c r="D120" s="15"/>
      <c r="E120" s="15"/>
      <c r="F120" s="15"/>
    </row>
    <row r="121" ht="12.75">
      <c r="B121" s="15"/>
    </row>
    <row r="122" ht="12.75">
      <c r="B122" s="15"/>
    </row>
    <row r="123" ht="12.75">
      <c r="B123" s="15"/>
    </row>
    <row r="124" ht="12.75">
      <c r="B124" s="16"/>
    </row>
    <row r="125" ht="12.75">
      <c r="B125" s="15"/>
    </row>
    <row r="126" ht="12.75">
      <c r="B126" s="15"/>
    </row>
    <row r="127" ht="12.75">
      <c r="B127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51</v>
      </c>
    </row>
    <row r="4" spans="2:6" ht="16.5" thickBot="1">
      <c r="B4" s="2"/>
      <c r="F4" s="1" t="s">
        <v>29</v>
      </c>
    </row>
    <row r="5" spans="2:6" ht="12.75">
      <c r="B5" s="31"/>
      <c r="C5" s="27"/>
      <c r="D5" s="3" t="s">
        <v>7</v>
      </c>
      <c r="E5" s="4"/>
      <c r="F5" s="5"/>
    </row>
    <row r="6" spans="2:6" ht="12.75">
      <c r="B6" s="13"/>
      <c r="C6" s="28"/>
      <c r="D6" s="6" t="s">
        <v>8</v>
      </c>
      <c r="E6" s="7"/>
      <c r="F6" s="8"/>
    </row>
    <row r="7" spans="2:6" ht="51.75" thickBot="1">
      <c r="B7" s="18" t="s">
        <v>30</v>
      </c>
      <c r="C7" s="29" t="s">
        <v>6</v>
      </c>
      <c r="D7" s="9" t="s">
        <v>2</v>
      </c>
      <c r="E7" s="10" t="s">
        <v>9</v>
      </c>
      <c r="F7" s="11" t="s">
        <v>10</v>
      </c>
    </row>
    <row r="8" spans="2:6" ht="12.75">
      <c r="B8" s="25">
        <v>1</v>
      </c>
      <c r="C8" s="30">
        <v>2</v>
      </c>
      <c r="D8" s="20">
        <v>3</v>
      </c>
      <c r="E8" s="19">
        <v>4</v>
      </c>
      <c r="F8" s="21">
        <v>5</v>
      </c>
    </row>
    <row r="9" spans="2:6" ht="21" customHeight="1">
      <c r="B9" s="14" t="s">
        <v>31</v>
      </c>
      <c r="C9" s="12" t="e">
        <f>SUM(BIUDŽETAS!#REF!+BIUDŽETAS!#REF!)</f>
        <v>#REF!</v>
      </c>
      <c r="D9" s="12" t="e">
        <f>SUM(BIUDŽETAS!#REF!+BIUDŽETAS!#REF!)</f>
        <v>#REF!</v>
      </c>
      <c r="E9" s="12" t="e">
        <f>SUM(BIUDŽETAS!#REF!+BIUDŽETAS!#REF!)</f>
        <v>#REF!</v>
      </c>
      <c r="F9" s="12" t="e">
        <f>SUM(BIUDŽETAS!#REF!+BIUDŽETAS!#REF!)</f>
        <v>#REF!</v>
      </c>
    </row>
    <row r="10" spans="2:6" ht="12.75">
      <c r="B10" s="14" t="s">
        <v>32</v>
      </c>
      <c r="C10" s="12" t="e">
        <f>SUM(BIUDŽETAS!#REF!)</f>
        <v>#REF!</v>
      </c>
      <c r="D10" s="12" t="e">
        <f>SUM(BIUDŽETAS!#REF!)</f>
        <v>#REF!</v>
      </c>
      <c r="E10" s="12" t="e">
        <f>SUM(BIUDŽETAS!#REF!)</f>
        <v>#REF!</v>
      </c>
      <c r="F10" s="12" t="e">
        <f>SUM(BIUDŽETAS!#REF!)</f>
        <v>#REF!</v>
      </c>
    </row>
    <row r="11" spans="2:6" ht="12.75">
      <c r="B11" s="32" t="s">
        <v>33</v>
      </c>
      <c r="C11" s="12">
        <f>SUM(BIUDŽETAS!C21)</f>
        <v>0</v>
      </c>
      <c r="D11" s="12">
        <f>SUM(BIUDŽETAS!D21)</f>
        <v>0</v>
      </c>
      <c r="E11" s="12">
        <f>SUM(BIUDŽETAS!E21)</f>
        <v>0</v>
      </c>
      <c r="F11" s="12">
        <f>SUM(BIUDŽETAS!F21)</f>
        <v>0</v>
      </c>
    </row>
    <row r="12" spans="2:6" ht="12.75">
      <c r="B12" s="14" t="s">
        <v>34</v>
      </c>
      <c r="C12" s="12" t="e">
        <f>SUM(BIUDŽETAS!C24+BIUDŽETAS!#REF!+BIUDŽETAS!#REF!+BIUDŽETAS!#REF!)</f>
        <v>#REF!</v>
      </c>
      <c r="D12" s="12" t="e">
        <f>SUM(BIUDŽETAS!D24+BIUDŽETAS!#REF!+BIUDŽETAS!#REF!+BIUDŽETAS!#REF!)</f>
        <v>#REF!</v>
      </c>
      <c r="E12" s="12" t="e">
        <f>SUM(BIUDŽETAS!E24+BIUDŽETAS!#REF!+BIUDŽETAS!#REF!+BIUDŽETAS!#REF!)</f>
        <v>#REF!</v>
      </c>
      <c r="F12" s="12" t="e">
        <f>SUM(BIUDŽETAS!F24+BIUDŽETAS!#REF!+BIUDŽETAS!#REF!+BIUDŽETAS!#REF!)</f>
        <v>#REF!</v>
      </c>
    </row>
    <row r="13" spans="2:6" ht="12.75">
      <c r="B13" s="32" t="s">
        <v>40</v>
      </c>
      <c r="C13" s="12" t="e">
        <f>SUM(BIUDŽETAS!#REF!)</f>
        <v>#REF!</v>
      </c>
      <c r="D13" s="12" t="e">
        <f>SUM(BIUDŽETAS!#REF!)</f>
        <v>#REF!</v>
      </c>
      <c r="E13" s="12" t="e">
        <f>SUM(BIUDŽETAS!#REF!)</f>
        <v>#REF!</v>
      </c>
      <c r="F13" s="12" t="e">
        <f>SUM(BIUDŽETAS!#REF!)</f>
        <v>#REF!</v>
      </c>
    </row>
    <row r="14" spans="2:6" ht="12.75">
      <c r="B14" s="32" t="s">
        <v>38</v>
      </c>
      <c r="C14" s="12" t="e">
        <f>SUM(BIUDŽETAS!#REF!)</f>
        <v>#REF!</v>
      </c>
      <c r="D14" s="12" t="e">
        <f>SUM(BIUDŽETAS!#REF!)</f>
        <v>#REF!</v>
      </c>
      <c r="E14" s="12" t="e">
        <f>SUM(BIUDŽETAS!#REF!)</f>
        <v>#REF!</v>
      </c>
      <c r="F14" s="12" t="e">
        <f>SUM(BIUDŽETAS!#REF!)</f>
        <v>#REF!</v>
      </c>
    </row>
    <row r="15" spans="2:6" ht="12.75">
      <c r="B15" s="32" t="s">
        <v>39</v>
      </c>
      <c r="C15" s="12" t="e">
        <f>SUM(BIUDŽETAS!#REF!)</f>
        <v>#REF!</v>
      </c>
      <c r="D15" s="12" t="e">
        <f>SUM(BIUDŽETAS!#REF!)</f>
        <v>#REF!</v>
      </c>
      <c r="E15" s="12" t="e">
        <f>SUM(BIUDŽETAS!#REF!)</f>
        <v>#REF!</v>
      </c>
      <c r="F15" s="12" t="e">
        <f>SUM(BIUDŽETAS!#REF!)</f>
        <v>#REF!</v>
      </c>
    </row>
    <row r="16" spans="2:6" ht="12.75">
      <c r="B16" s="32" t="s">
        <v>37</v>
      </c>
      <c r="C16" s="12" t="e">
        <f>SUM(BIUDŽETAS!#REF!+BIUDŽETAS!#REF!+BIUDŽETAS!#REF!+BIUDŽETAS!#REF!)</f>
        <v>#REF!</v>
      </c>
      <c r="D16" s="12" t="e">
        <f>SUM(BIUDŽETAS!#REF!+BIUDŽETAS!#REF!+BIUDŽETAS!#REF!+BIUDŽETAS!#REF!)</f>
        <v>#REF!</v>
      </c>
      <c r="E16" s="12" t="e">
        <f>SUM(BIUDŽETAS!#REF!+BIUDŽETAS!#REF!+BIUDŽETAS!#REF!+BIUDŽETAS!#REF!)</f>
        <v>#REF!</v>
      </c>
      <c r="F16" s="12" t="e">
        <f>SUM(BIUDŽETAS!#REF!+BIUDŽETAS!#REF!+BIUDŽETAS!#REF!+BIUDŽETAS!#REF!)</f>
        <v>#REF!</v>
      </c>
    </row>
    <row r="17" spans="2:6" ht="12.75">
      <c r="B17" s="32" t="s">
        <v>36</v>
      </c>
      <c r="C17" s="12" t="e">
        <f>SUM(BIUDŽETAS!C32+BIUDŽETAS!C41+BIUDŽETAS!C47+BIUDŽETAS!#REF!+BIUDŽETAS!#REF!+BIUDŽETAS!#REF!+BIUDŽETAS!#REF!+BIUDŽETAS!#REF!+BIUDŽETAS!#REF!)</f>
        <v>#REF!</v>
      </c>
      <c r="D17" s="12" t="e">
        <f>SUM(BIUDŽETAS!D32+BIUDŽETAS!D41+BIUDŽETAS!D47+BIUDŽETAS!#REF!+BIUDŽETAS!#REF!+BIUDŽETAS!#REF!+BIUDŽETAS!#REF!+BIUDŽETAS!#REF!+BIUDŽETAS!#REF!)</f>
        <v>#REF!</v>
      </c>
      <c r="E17" s="12" t="e">
        <f>SUM(BIUDŽETAS!E32+BIUDŽETAS!E41+BIUDŽETAS!E47+BIUDŽETAS!#REF!+BIUDŽETAS!#REF!+BIUDŽETAS!#REF!+BIUDŽETAS!#REF!+BIUDŽETAS!#REF!+BIUDŽETAS!#REF!)</f>
        <v>#REF!</v>
      </c>
      <c r="F17" s="12" t="e">
        <f>SUM(BIUDŽETAS!F32+BIUDŽETAS!F41+BIUDŽETAS!F47+BIUDŽETAS!#REF!+BIUDŽETAS!#REF!+BIUDŽETAS!#REF!+BIUDŽETAS!#REF!+BIUDŽETAS!#REF!+BIUDŽETAS!#REF!)</f>
        <v>#REF!</v>
      </c>
    </row>
    <row r="18" spans="2:6" ht="12.75">
      <c r="B18" s="14" t="s">
        <v>35</v>
      </c>
      <c r="C18" s="12" t="e">
        <f>SUM(BIUDŽETAS!C26++BIUDŽETAS!#REF!+BIUDŽETAS!#REF!+BIUDŽETAS!#REF!+BIUDŽETAS!#REF!+BIUDŽETAS!#REF!)</f>
        <v>#REF!</v>
      </c>
      <c r="D18" s="12" t="e">
        <f>SUM(BIUDŽETAS!D26++BIUDŽETAS!#REF!+BIUDŽETAS!#REF!+BIUDŽETAS!#REF!+BIUDŽETAS!#REF!+BIUDŽETAS!#REF!)</f>
        <v>#REF!</v>
      </c>
      <c r="E18" s="12" t="e">
        <f>SUM(BIUDŽETAS!E26++BIUDŽETAS!#REF!+BIUDŽETAS!#REF!+BIUDŽETAS!#REF!+BIUDŽETAS!#REF!+BIUDŽETAS!#REF!)</f>
        <v>#REF!</v>
      </c>
      <c r="F18" s="12" t="e">
        <f>SUM(BIUDŽETAS!F26++BIUDŽETAS!#REF!+BIUDŽETAS!#REF!+BIUDŽETAS!#REF!+BIUDŽETAS!#REF!+BIUDŽETAS!#REF!)</f>
        <v>#REF!</v>
      </c>
    </row>
    <row r="19" spans="2:6" ht="16.5" thickBot="1">
      <c r="B19" s="26" t="s">
        <v>4</v>
      </c>
      <c r="C19" s="24" t="e">
        <f>SUM(C9:C18)</f>
        <v>#REF!</v>
      </c>
      <c r="D19" s="24" t="e">
        <f>SUM(D9:D18)</f>
        <v>#REF!</v>
      </c>
      <c r="E19" s="24" t="e">
        <f>SUM(E9:E18)</f>
        <v>#REF!</v>
      </c>
      <c r="F19" s="24" t="e">
        <f>SUM(F9:F18)</f>
        <v>#REF!</v>
      </c>
    </row>
    <row r="20" spans="2:6" ht="15.75">
      <c r="B20" s="17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2016-06-13T12:21:20Z</cp:lastPrinted>
  <dcterms:created xsi:type="dcterms:W3CDTF">2007-01-03T15:43:14Z</dcterms:created>
  <dcterms:modified xsi:type="dcterms:W3CDTF">2016-06-22T13:25:47Z</dcterms:modified>
  <cp:category/>
  <cp:version/>
  <cp:contentType/>
  <cp:contentStatus/>
</cp:coreProperties>
</file>