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USRAITE\Visiems\pakoreguotas savivaldybės biudžeto projektas\"/>
    </mc:Choice>
  </mc:AlternateContent>
  <bookViews>
    <workbookView xWindow="0" yWindow="0" windowWidth="28800" windowHeight="12585"/>
  </bookViews>
  <sheets>
    <sheet name="BIUDŽETAS" sheetId="1" r:id="rId1"/>
  </sheets>
  <calcPr calcId="152511"/>
</workbook>
</file>

<file path=xl/calcChain.xml><?xml version="1.0" encoding="utf-8"?>
<calcChain xmlns="http://schemas.openxmlformats.org/spreadsheetml/2006/main">
  <c r="D179" i="1" l="1"/>
  <c r="I257" i="1"/>
  <c r="F15" i="1"/>
  <c r="G15" i="1"/>
  <c r="H15" i="1"/>
  <c r="I15" i="1"/>
  <c r="E17" i="1"/>
  <c r="F17" i="1"/>
  <c r="G17" i="1"/>
  <c r="H17" i="1"/>
  <c r="I17" i="1"/>
  <c r="E37" i="1"/>
  <c r="F37" i="1"/>
  <c r="G37" i="1"/>
  <c r="H37" i="1"/>
  <c r="I37" i="1"/>
  <c r="E43" i="1"/>
  <c r="F43" i="1"/>
  <c r="G43" i="1"/>
  <c r="H43" i="1"/>
  <c r="I43" i="1"/>
  <c r="E65" i="1"/>
  <c r="E15" i="1" s="1"/>
  <c r="F65" i="1"/>
  <c r="G65" i="1"/>
  <c r="H65" i="1"/>
  <c r="I65" i="1"/>
  <c r="G71" i="1"/>
  <c r="I71" i="1"/>
  <c r="E73" i="1"/>
  <c r="G73" i="1"/>
  <c r="H73" i="1"/>
  <c r="I73" i="1"/>
  <c r="E75" i="1"/>
  <c r="F75" i="1"/>
  <c r="F73" i="1" s="1"/>
  <c r="G75" i="1"/>
  <c r="H75" i="1"/>
  <c r="I75" i="1"/>
  <c r="E79" i="1"/>
  <c r="G79" i="1"/>
  <c r="I79" i="1"/>
  <c r="E81" i="1"/>
  <c r="F81" i="1"/>
  <c r="F79" i="1" s="1"/>
  <c r="G81" i="1"/>
  <c r="H81" i="1"/>
  <c r="H79" i="1" s="1"/>
  <c r="I81" i="1"/>
  <c r="E88" i="1"/>
  <c r="F88" i="1"/>
  <c r="G88" i="1"/>
  <c r="H88" i="1"/>
  <c r="I88" i="1"/>
  <c r="E94" i="1"/>
  <c r="F94" i="1"/>
  <c r="G94" i="1"/>
  <c r="H94" i="1"/>
  <c r="I94" i="1"/>
  <c r="E114" i="1"/>
  <c r="F114" i="1"/>
  <c r="G114" i="1"/>
  <c r="H114" i="1"/>
  <c r="I114" i="1"/>
  <c r="E123" i="1"/>
  <c r="F123" i="1"/>
  <c r="G123" i="1"/>
  <c r="H123" i="1"/>
  <c r="I123" i="1"/>
  <c r="E134" i="1"/>
  <c r="F134" i="1"/>
  <c r="G134" i="1"/>
  <c r="H134" i="1"/>
  <c r="I134" i="1"/>
  <c r="E136" i="1"/>
  <c r="F136" i="1"/>
  <c r="G136" i="1"/>
  <c r="H136" i="1"/>
  <c r="I136" i="1"/>
  <c r="E142" i="1"/>
  <c r="F142" i="1"/>
  <c r="F140" i="1" s="1"/>
  <c r="G142" i="1"/>
  <c r="H142" i="1"/>
  <c r="I142" i="1"/>
  <c r="E161" i="1"/>
  <c r="F161" i="1"/>
  <c r="G161" i="1"/>
  <c r="H161" i="1"/>
  <c r="I161" i="1"/>
  <c r="E167" i="1"/>
  <c r="F167" i="1"/>
  <c r="G167" i="1"/>
  <c r="H167" i="1"/>
  <c r="H140" i="1" s="1"/>
  <c r="I167" i="1"/>
  <c r="E184" i="1"/>
  <c r="F184" i="1"/>
  <c r="G184" i="1"/>
  <c r="H184" i="1"/>
  <c r="I184" i="1"/>
  <c r="E206" i="1"/>
  <c r="F206" i="1"/>
  <c r="F204" i="1" s="1"/>
  <c r="F197" i="1" s="1"/>
  <c r="G206" i="1"/>
  <c r="G204" i="1" s="1"/>
  <c r="G197" i="1" s="1"/>
  <c r="G257" i="1" s="1"/>
  <c r="H206" i="1"/>
  <c r="H204" i="1" s="1"/>
  <c r="H197" i="1" s="1"/>
  <c r="I206" i="1"/>
  <c r="I204" i="1" s="1"/>
  <c r="I197" i="1" s="1"/>
  <c r="E246" i="1"/>
  <c r="F246" i="1"/>
  <c r="G246" i="1"/>
  <c r="H246" i="1"/>
  <c r="I246" i="1"/>
  <c r="G140" i="1"/>
  <c r="E201" i="1"/>
  <c r="F201" i="1"/>
  <c r="G201" i="1"/>
  <c r="H201" i="1"/>
  <c r="I201" i="1"/>
  <c r="D202" i="1"/>
  <c r="E254" i="1"/>
  <c r="E252" i="1" s="1"/>
  <c r="F254" i="1"/>
  <c r="F252" i="1" s="1"/>
  <c r="G254" i="1"/>
  <c r="G252" i="1" s="1"/>
  <c r="H254" i="1"/>
  <c r="H252" i="1" s="1"/>
  <c r="I254" i="1"/>
  <c r="I252" i="1" s="1"/>
  <c r="D255" i="1"/>
  <c r="D254" i="1" s="1"/>
  <c r="D252" i="1" s="1"/>
  <c r="D234" i="1"/>
  <c r="D178" i="1"/>
  <c r="D177" i="1"/>
  <c r="D176" i="1"/>
  <c r="D45" i="1"/>
  <c r="D46" i="1"/>
  <c r="D47" i="1"/>
  <c r="D48" i="1"/>
  <c r="D44" i="1"/>
  <c r="I140" i="1" l="1"/>
  <c r="E140" i="1"/>
  <c r="E71" i="1" s="1"/>
  <c r="D248" i="1" l="1"/>
  <c r="D249" i="1"/>
  <c r="D250" i="1"/>
  <c r="D247" i="1"/>
  <c r="D246" i="1" s="1"/>
  <c r="E240" i="1"/>
  <c r="E204" i="1" s="1"/>
  <c r="E197" i="1" s="1"/>
  <c r="F240" i="1"/>
  <c r="G240" i="1"/>
  <c r="H240" i="1"/>
  <c r="I240" i="1"/>
  <c r="D242" i="1"/>
  <c r="D243" i="1"/>
  <c r="D244" i="1"/>
  <c r="D245" i="1"/>
  <c r="D241" i="1"/>
  <c r="E237" i="1"/>
  <c r="F237" i="1"/>
  <c r="G237" i="1"/>
  <c r="H237" i="1"/>
  <c r="I237" i="1"/>
  <c r="D238" i="1"/>
  <c r="D237" i="1" s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5" i="1"/>
  <c r="E199" i="1"/>
  <c r="F199" i="1"/>
  <c r="G199" i="1"/>
  <c r="H199" i="1"/>
  <c r="I199" i="1"/>
  <c r="D201" i="1"/>
  <c r="D199" i="1" s="1"/>
  <c r="D240" i="1" l="1"/>
  <c r="E192" i="1"/>
  <c r="F192" i="1"/>
  <c r="G192" i="1"/>
  <c r="H192" i="1"/>
  <c r="I192" i="1"/>
  <c r="D194" i="1"/>
  <c r="D193" i="1"/>
  <c r="D186" i="1"/>
  <c r="D187" i="1"/>
  <c r="D188" i="1"/>
  <c r="D189" i="1"/>
  <c r="D190" i="1"/>
  <c r="D191" i="1"/>
  <c r="D185" i="1"/>
  <c r="D169" i="1"/>
  <c r="D170" i="1"/>
  <c r="D171" i="1"/>
  <c r="D172" i="1"/>
  <c r="D173" i="1"/>
  <c r="D174" i="1"/>
  <c r="D175" i="1"/>
  <c r="D180" i="1"/>
  <c r="D181" i="1"/>
  <c r="D182" i="1"/>
  <c r="D183" i="1"/>
  <c r="D168" i="1"/>
  <c r="D163" i="1"/>
  <c r="D164" i="1"/>
  <c r="D165" i="1"/>
  <c r="D166" i="1"/>
  <c r="D162" i="1"/>
  <c r="E157" i="1"/>
  <c r="F157" i="1"/>
  <c r="G157" i="1"/>
  <c r="H157" i="1"/>
  <c r="I157" i="1"/>
  <c r="D159" i="1"/>
  <c r="D160" i="1"/>
  <c r="D158" i="1"/>
  <c r="I151" i="1"/>
  <c r="E151" i="1"/>
  <c r="F151" i="1"/>
  <c r="G151" i="1"/>
  <c r="H151" i="1"/>
  <c r="D153" i="1"/>
  <c r="D154" i="1"/>
  <c r="D155" i="1"/>
  <c r="D156" i="1"/>
  <c r="D152" i="1"/>
  <c r="E146" i="1"/>
  <c r="F146" i="1"/>
  <c r="G146" i="1"/>
  <c r="H146" i="1"/>
  <c r="I146" i="1"/>
  <c r="D148" i="1"/>
  <c r="D149" i="1"/>
  <c r="D150" i="1"/>
  <c r="D147" i="1"/>
  <c r="D144" i="1"/>
  <c r="D145" i="1"/>
  <c r="D143" i="1"/>
  <c r="D138" i="1"/>
  <c r="D139" i="1"/>
  <c r="D137" i="1"/>
  <c r="E121" i="1"/>
  <c r="F121" i="1"/>
  <c r="G121" i="1"/>
  <c r="H121" i="1"/>
  <c r="I121" i="1"/>
  <c r="D125" i="1"/>
  <c r="D126" i="1"/>
  <c r="D127" i="1"/>
  <c r="D128" i="1"/>
  <c r="D129" i="1"/>
  <c r="D130" i="1"/>
  <c r="D131" i="1"/>
  <c r="D132" i="1"/>
  <c r="D133" i="1"/>
  <c r="D124" i="1"/>
  <c r="E112" i="1"/>
  <c r="F112" i="1"/>
  <c r="G112" i="1"/>
  <c r="H112" i="1"/>
  <c r="I112" i="1"/>
  <c r="D116" i="1"/>
  <c r="D117" i="1"/>
  <c r="D118" i="1"/>
  <c r="D119" i="1"/>
  <c r="D120" i="1"/>
  <c r="D115" i="1"/>
  <c r="E108" i="1"/>
  <c r="F108" i="1"/>
  <c r="G108" i="1"/>
  <c r="H108" i="1"/>
  <c r="I108" i="1"/>
  <c r="D110" i="1"/>
  <c r="D108" i="1" s="1"/>
  <c r="E104" i="1"/>
  <c r="F104" i="1"/>
  <c r="G104" i="1"/>
  <c r="H104" i="1"/>
  <c r="I104" i="1"/>
  <c r="D106" i="1"/>
  <c r="D104" i="1" s="1"/>
  <c r="I100" i="1"/>
  <c r="E100" i="1"/>
  <c r="F100" i="1"/>
  <c r="G100" i="1"/>
  <c r="H100" i="1"/>
  <c r="D102" i="1"/>
  <c r="D100" i="1" s="1"/>
  <c r="E92" i="1"/>
  <c r="F92" i="1"/>
  <c r="G92" i="1"/>
  <c r="H92" i="1"/>
  <c r="I92" i="1"/>
  <c r="D96" i="1"/>
  <c r="D97" i="1"/>
  <c r="D98" i="1"/>
  <c r="D99" i="1"/>
  <c r="D95" i="1"/>
  <c r="E86" i="1"/>
  <c r="F86" i="1"/>
  <c r="F71" i="1" s="1"/>
  <c r="F257" i="1" s="1"/>
  <c r="G86" i="1"/>
  <c r="H86" i="1"/>
  <c r="I86" i="1"/>
  <c r="D90" i="1"/>
  <c r="D91" i="1"/>
  <c r="D89" i="1"/>
  <c r="D83" i="1"/>
  <c r="D84" i="1"/>
  <c r="D85" i="1"/>
  <c r="D82" i="1"/>
  <c r="D77" i="1"/>
  <c r="D76" i="1"/>
  <c r="H71" i="1" l="1"/>
  <c r="H257" i="1" s="1"/>
  <c r="D192" i="1"/>
  <c r="D75" i="1"/>
  <c r="D73" i="1" s="1"/>
  <c r="D81" i="1"/>
  <c r="D79" i="1" s="1"/>
  <c r="D114" i="1"/>
  <c r="D112" i="1" s="1"/>
  <c r="D88" i="1"/>
  <c r="D86" i="1" s="1"/>
  <c r="D146" i="1"/>
  <c r="D123" i="1"/>
  <c r="D121" i="1" s="1"/>
  <c r="D151" i="1"/>
  <c r="D167" i="1"/>
  <c r="D136" i="1"/>
  <c r="D134" i="1" s="1"/>
  <c r="D161" i="1"/>
  <c r="D184" i="1"/>
  <c r="D142" i="1"/>
  <c r="D94" i="1"/>
  <c r="D92" i="1" s="1"/>
  <c r="D157" i="1"/>
  <c r="D67" i="1"/>
  <c r="D68" i="1"/>
  <c r="D66" i="1"/>
  <c r="E62" i="1"/>
  <c r="F62" i="1"/>
  <c r="G62" i="1"/>
  <c r="H62" i="1"/>
  <c r="I62" i="1"/>
  <c r="D64" i="1"/>
  <c r="D63" i="1"/>
  <c r="E59" i="1"/>
  <c r="F59" i="1"/>
  <c r="G59" i="1"/>
  <c r="H59" i="1"/>
  <c r="I59" i="1"/>
  <c r="D61" i="1"/>
  <c r="D60" i="1"/>
  <c r="E50" i="1"/>
  <c r="F50" i="1"/>
  <c r="G50" i="1"/>
  <c r="H50" i="1"/>
  <c r="I50" i="1"/>
  <c r="D52" i="1"/>
  <c r="D53" i="1"/>
  <c r="D54" i="1"/>
  <c r="D55" i="1"/>
  <c r="D56" i="1"/>
  <c r="D57" i="1"/>
  <c r="D58" i="1"/>
  <c r="D51" i="1"/>
  <c r="D39" i="1"/>
  <c r="D40" i="1"/>
  <c r="D41" i="1"/>
  <c r="D49" i="1"/>
  <c r="D43" i="1" s="1"/>
  <c r="D38" i="1"/>
  <c r="E31" i="1"/>
  <c r="F31" i="1"/>
  <c r="G31" i="1"/>
  <c r="H31" i="1"/>
  <c r="I31" i="1"/>
  <c r="D34" i="1"/>
  <c r="D35" i="1"/>
  <c r="D33" i="1"/>
  <c r="D32" i="1"/>
  <c r="E25" i="1"/>
  <c r="F25" i="1"/>
  <c r="G25" i="1"/>
  <c r="H25" i="1"/>
  <c r="I25" i="1"/>
  <c r="D28" i="1"/>
  <c r="D29" i="1"/>
  <c r="D30" i="1"/>
  <c r="D27" i="1"/>
  <c r="D19" i="1"/>
  <c r="D20" i="1"/>
  <c r="D21" i="1"/>
  <c r="D22" i="1"/>
  <c r="D23" i="1"/>
  <c r="D24" i="1"/>
  <c r="D18" i="1"/>
  <c r="D37" i="1" l="1"/>
  <c r="E14" i="1"/>
  <c r="E257" i="1" s="1"/>
  <c r="H14" i="1"/>
  <c r="G14" i="1"/>
  <c r="F14" i="1"/>
  <c r="I14" i="1"/>
  <c r="D140" i="1"/>
  <c r="D71" i="1" s="1"/>
  <c r="D62" i="1"/>
  <c r="D59" i="1"/>
  <c r="D25" i="1"/>
  <c r="D31" i="1"/>
  <c r="D65" i="1"/>
  <c r="D50" i="1"/>
  <c r="D17" i="1"/>
  <c r="D207" i="1"/>
  <c r="D15" i="1" l="1"/>
  <c r="D14" i="1" s="1"/>
  <c r="D206" i="1"/>
  <c r="D204" i="1" s="1"/>
  <c r="D197" i="1" s="1"/>
  <c r="D257" i="1" l="1"/>
</calcChain>
</file>

<file path=xl/sharedStrings.xml><?xml version="1.0" encoding="utf-8"?>
<sst xmlns="http://schemas.openxmlformats.org/spreadsheetml/2006/main" count="388" uniqueCount="382">
  <si>
    <t>LSA mokestis</t>
  </si>
  <si>
    <t>Parama mirties atveju</t>
  </si>
  <si>
    <t>Pirminė teisinė pagalba</t>
  </si>
  <si>
    <t>Duomenų teikimas valst.suteiktos pagalbos registrui</t>
  </si>
  <si>
    <t>Socialinės pašalpos</t>
  </si>
  <si>
    <t>Archyvinių dokumentų tvarkymas</t>
  </si>
  <si>
    <t xml:space="preserve">Gyventojų registro tvarkymas ir duomenų valstybės registrui teikimas </t>
  </si>
  <si>
    <t xml:space="preserve">Valstybinės kalbos vartojimo ir taisyklingumo kontrolė </t>
  </si>
  <si>
    <t>Civilinės būklės aktų registravimas</t>
  </si>
  <si>
    <t>Mobilizacijos administravimas</t>
  </si>
  <si>
    <t>Socialinei paramai mokiniams administruoti</t>
  </si>
  <si>
    <t>Socialinės paramos mokiniams išlaidoms už įsigytus mokinio reikmenis</t>
  </si>
  <si>
    <t>Socialinės paramos mokiniams išlaidoms už įsigytus produktus</t>
  </si>
  <si>
    <t>Būsto pritaikymo programa</t>
  </si>
  <si>
    <t xml:space="preserve">Socialinės paslaugos socialinei globai asmenims su sunkia negalia administravimas </t>
  </si>
  <si>
    <t>Pagėgių seniūnija valdymas</t>
  </si>
  <si>
    <t>Stoniškių seniūnija valdymas</t>
  </si>
  <si>
    <t>Vilkyškių seniūnija valdymas</t>
  </si>
  <si>
    <t>Lumpėnų seniūnija valdymas</t>
  </si>
  <si>
    <t>Natkiškių seniūnija valdymas</t>
  </si>
  <si>
    <t>Piniginės socialinės paramos administravimas</t>
  </si>
  <si>
    <t>SAVIVALDYBĖS ADMINISTRACIJA</t>
  </si>
  <si>
    <t>Kito kuro kompensacija</t>
  </si>
  <si>
    <t>Projektų rengimas ir įgyvendinimas</t>
  </si>
  <si>
    <t>Smulkaus ir vidutinio verslo plėtra</t>
  </si>
  <si>
    <t>Socialinės išmokos</t>
  </si>
  <si>
    <t xml:space="preserve"> Iš viso asignavimai</t>
  </si>
  <si>
    <t>Užimtumo didinimo programoms įgyvendinti</t>
  </si>
  <si>
    <t xml:space="preserve">SAVIVALDYBĖS BIUDŽETAS </t>
  </si>
  <si>
    <t>Tarpinstitucinio bendradarbiavimo  koordinatorius</t>
  </si>
  <si>
    <t>Gyvenamosios vietos deklaravimas</t>
  </si>
  <si>
    <t>Neveiksnių asmenų būklės peržiūrėjimui užtikrinti</t>
  </si>
  <si>
    <t>Pagėgių savivaldybės  šeimos gerovės centras</t>
  </si>
  <si>
    <t>Jaunimo teisių apsaugai</t>
  </si>
  <si>
    <t>Asmeninio asistento paslaugos administravimas</t>
  </si>
  <si>
    <t>Stiprinti bendruomeninę veiklą savivaldybėje</t>
  </si>
  <si>
    <t>Socialinės reabilitacijos paslaugos neįgaliesiems(BSI)</t>
  </si>
  <si>
    <t>Teikti  socialines paslaugas ir išmokas Pagėgių savivaldybės gyventojams (Globėjų atlygis)</t>
  </si>
  <si>
    <t>Savivaldybės erdvinių duomenų rinkinio tvarkymas</t>
  </si>
  <si>
    <t>Vykdyti darnią jaunimo politiką savivaldybėje</t>
  </si>
  <si>
    <t>Diasporos politikos vykdymas</t>
  </si>
  <si>
    <t>Savivaldybės infrastruktūros mokestis</t>
  </si>
  <si>
    <t xml:space="preserve">Savivaldybės teritorijoje esančių miestų ir miestelių teritorijjos ribose valstybinės žemės </t>
  </si>
  <si>
    <t>Vykdyti savalaikį paskolų grąžinimą</t>
  </si>
  <si>
    <t>Atlikti savalaikį palūkanų mokėjimą</t>
  </si>
  <si>
    <t>Kitų finanasinių įsipareigojimų vykdymas ( dotacijų grąžinimas)</t>
  </si>
  <si>
    <t>Civilinės gynybos reikalų ir paslaugų organizavimas</t>
  </si>
  <si>
    <t>Viešosios tvarkos ir visuomenės apsaugos organizavimas (Pagėgių Priešgaisrinė tarnyba)</t>
  </si>
  <si>
    <t>Privalomųjų žemės ūkiui f-jų vykdymas</t>
  </si>
  <si>
    <t>Gyventojų iniciatyvų, skirtų gyvenamajai aplinkai ir viešajai infrastrukturai gerinti ir kurti (Dalyvaujamasis biudžetas)</t>
  </si>
  <si>
    <t xml:space="preserve">Savivaldybės turto priežiūra ir gerinimas </t>
  </si>
  <si>
    <t xml:space="preserve">Melioracijos įrenginių priežiūra </t>
  </si>
  <si>
    <t>Asignavimų valdytojai/programos</t>
  </si>
  <si>
    <t>Pagėgių grupinio gyvenimo namai (GGN)</t>
  </si>
  <si>
    <t xml:space="preserve">savarankiškoms savivaldybės funkcijoms vykdyti </t>
  </si>
  <si>
    <t xml:space="preserve"> valstybės biudžeto lėšos</t>
  </si>
  <si>
    <t xml:space="preserve"> biudžetinių įstaigų veiklos pajamos (BĮP)</t>
  </si>
  <si>
    <t>(Eurais)</t>
  </si>
  <si>
    <t xml:space="preserve"> ugdymo reikmėms finansuoti</t>
  </si>
  <si>
    <t>valstybinėms (valstybės perduotoms savivaldybei) funkcijoms vykdyti</t>
  </si>
  <si>
    <t>Pagėgių savivaldybės tarybos</t>
  </si>
  <si>
    <t xml:space="preserve"> SPECIALI  TIKSLINĖ DOTACIJA                   </t>
  </si>
  <si>
    <t>VALSTYBĖS BIUDŽETO LĖŠOS</t>
  </si>
  <si>
    <t xml:space="preserve">VEIKLOS PAJAMOS  </t>
  </si>
  <si>
    <t>sprendimo Nr. T- 21</t>
  </si>
  <si>
    <t>2 priedas</t>
  </si>
  <si>
    <t>Pagėgių socialinės globos namai</t>
  </si>
  <si>
    <t>Pagėgių socialinės globos namų Dienos centras</t>
  </si>
  <si>
    <t>Socialinių dirbtuvių veikla</t>
  </si>
  <si>
    <t>4+5+6+7+8</t>
  </si>
  <si>
    <t>Laikino atokvėpio paslauga</t>
  </si>
  <si>
    <t>Eil.Nr.</t>
  </si>
  <si>
    <t xml:space="preserve">2025 M.  ASIGNAVIMAI </t>
  </si>
  <si>
    <t>13;143;146;</t>
  </si>
  <si>
    <t>Programos uždavinio , priemonės kodas</t>
  </si>
  <si>
    <t>01.01.01.</t>
  </si>
  <si>
    <t>Vietinės reikšmės kelių (gatvių) tiesimas, rekostravimas,taisymas,priežiūra ir saugaus eismo sąlygų užtikrinimas</t>
  </si>
  <si>
    <t>01.01.02.</t>
  </si>
  <si>
    <t>Viešojo transporto paslaugų prieinamumo didinimas</t>
  </si>
  <si>
    <t>Kita tikslinė dotacija(vietinės reikšmės keliams (gatvėms ) tiesti, rekonstruoti, taisyti, prižiūrėti ir saugaus eismo sąlygoms užtikrinti)</t>
  </si>
  <si>
    <t>Pagėgių seniūnijos gatvių apšvietimas</t>
  </si>
  <si>
    <t>Stoniškių seniūnijos gatvių apšvietimas</t>
  </si>
  <si>
    <t>Vilkyškių seniūnijos gatvių apšvietimas</t>
  </si>
  <si>
    <t>Lumpėnų seniūnijos gatvių apšvietimas</t>
  </si>
  <si>
    <t>Natkiškių seniūnijos gatvių apšvietimas</t>
  </si>
  <si>
    <t>01.01.01.01</t>
  </si>
  <si>
    <t>01.01.01.02.</t>
  </si>
  <si>
    <t>01.01.01.03.</t>
  </si>
  <si>
    <t>01.01.01.04.</t>
  </si>
  <si>
    <t>01.01.01.05.</t>
  </si>
  <si>
    <t>01.01.01.06.</t>
  </si>
  <si>
    <t>Moksleivių pavėžėjimas</t>
  </si>
  <si>
    <t>Lengvatinis pavėžėjimas</t>
  </si>
  <si>
    <t>Tauragė+funkcijinės zonos savivaldybių bendros viešojo transporto paslaugos administravimas</t>
  </si>
  <si>
    <t>01.01.02.01.</t>
  </si>
  <si>
    <t>01.01.02.02.</t>
  </si>
  <si>
    <t>01.01.02.03.</t>
  </si>
  <si>
    <t>01.02.01.</t>
  </si>
  <si>
    <t xml:space="preserve">Modernizuoti ir plėsti  vandens tiekimą, nuotekų šalinimo ir šilumos ūkio infrastruktūrą </t>
  </si>
  <si>
    <t>UAB ,,Pagėgių komunalinis ūkis“ susidariusių nuostolių dengimui</t>
  </si>
  <si>
    <t>RPP Regioninės plėtros projektai (Dumblo projektas; Vandens ir nuotekų plėtra ir rekonstrukcija PS.</t>
  </si>
  <si>
    <t xml:space="preserve">PKŪ įstatinis kapitalas </t>
  </si>
  <si>
    <t>01.02.01.01.</t>
  </si>
  <si>
    <t>01.02.01.02.</t>
  </si>
  <si>
    <t>01.02.01.03.</t>
  </si>
  <si>
    <t>01.02.01.04.</t>
  </si>
  <si>
    <t>01. TVARAUS SAVIVALDYBĖS VYSTYMO PROGRAMA</t>
  </si>
  <si>
    <t>01.02.02.</t>
  </si>
  <si>
    <t xml:space="preserve">Aplinkos apsaugos rėmimo specialioji programa </t>
  </si>
  <si>
    <t>Aplinkos apsaugos ir atliekų tvarkymo priemonių taikymas savivaldybėje (UAB TRAC ) projektų koofinansavimas</t>
  </si>
  <si>
    <t>UAB,,Tauragės atliekų centras“vietinė rinkliava už komunalinių atliekų surinkimą</t>
  </si>
  <si>
    <t>01.02.02.01.</t>
  </si>
  <si>
    <t>01.02.02.02.</t>
  </si>
  <si>
    <t>01.02.02.03.</t>
  </si>
  <si>
    <t>01.02.02.04.</t>
  </si>
  <si>
    <t>TRAC kapitalo didinimas</t>
  </si>
  <si>
    <t>Viešųjų paslaugų teikimui reikiamos infrastruktūros gerinimas, turto valdymas</t>
  </si>
  <si>
    <t>01.03.01</t>
  </si>
  <si>
    <t>Efektyviai vykdyti savivaldybės turto valdymo funkcijas(Žemės realizavimo pajamos)</t>
  </si>
  <si>
    <t>Mobilios komandos aprūpinimas įranga ir tansporto priemonėmis (projektas)ir kiti 7</t>
  </si>
  <si>
    <t>Projektas su Jurbarko VSB sveikatos</t>
  </si>
  <si>
    <t>01.03.01.01.</t>
  </si>
  <si>
    <t>01.03.01.02.</t>
  </si>
  <si>
    <t>01.03.01.03.</t>
  </si>
  <si>
    <t>01.03.01.04.</t>
  </si>
  <si>
    <t>01.03.01.05.</t>
  </si>
  <si>
    <t>01.03.01.06.</t>
  </si>
  <si>
    <t>01.03.01.07.</t>
  </si>
  <si>
    <t>Savivaldybės infrastruktūros ir teritorijos sutvarkymas ir priežiūra</t>
  </si>
  <si>
    <t>Ilgalaikės priežiūros paslaugų plėtra (dimensijos)projektas</t>
  </si>
  <si>
    <t>01.03.02.</t>
  </si>
  <si>
    <t>Melioracijos įrenginių priežiūra</t>
  </si>
  <si>
    <t>01.03.02.01.</t>
  </si>
  <si>
    <t>01.03.03.</t>
  </si>
  <si>
    <t>Ekonominės veiklos skatinimas</t>
  </si>
  <si>
    <t>01.03.03.01.</t>
  </si>
  <si>
    <t>01.03.04.</t>
  </si>
  <si>
    <t>Viešosios infrastruktūros plėtra</t>
  </si>
  <si>
    <t>Savivaldybės biudžeto prisidėjimas prie ES ir kitos finansinės paramos lėšomis vykdomų projektų</t>
  </si>
  <si>
    <t>Savivaldybės lėšos investiciniams projektams</t>
  </si>
  <si>
    <t>ES dotacija investiciniams projektams</t>
  </si>
  <si>
    <t>01.03.04.01.</t>
  </si>
  <si>
    <t>01.03.04.02.</t>
  </si>
  <si>
    <t>01.03.04.03.</t>
  </si>
  <si>
    <t xml:space="preserve">PAGĖGIŲ SAVIVALDYBĖS  2025  METŲ  BIUDŽETO ASIGNAVIMAI PAGAL ASIGNAVIMŲ VALDYTOJUS IR PROGRAMAS  </t>
  </si>
  <si>
    <t>vasario  mėn.19d.sprendimo Nr.T-   redakcija)</t>
  </si>
  <si>
    <t>(Pagėgių savivaldybės tarybos 2025m.</t>
  </si>
  <si>
    <t>Vandens tiekimo ir nuotekų sistemų plėtra bei šilumos tiekimas</t>
  </si>
  <si>
    <t xml:space="preserve">Aplinkos apsaugos ir atliekų tvarkymo  priemonių taikymas </t>
  </si>
  <si>
    <t>2025m. vasario 15 d.</t>
  </si>
  <si>
    <t>PAGĖGIŲ SAVIVALDYBĖS ALGIMANTO MACKAUS GIMNAZIJA</t>
  </si>
  <si>
    <t>PAGĖGIŲ SAVIVALDYBĖS JOHANESO BOBROVSKIO GIMNAZIJA</t>
  </si>
  <si>
    <t>PAGĖGIŲ SAVIVALDYBĖS LOPŠELIS DARŽELIS</t>
  </si>
  <si>
    <t>PAGĖGIŲ SAVIVALDYBĖS MENO IR SPORTO MOKYKLA</t>
  </si>
  <si>
    <t>PAGĖGIŲ SAVIVALDYBĖS KULTŪROS CENTRAS</t>
  </si>
  <si>
    <t>PAGĖGIŲ SAVIVALDYBĖS VYDŪNO VIEŠOJI BIBLIOTEKA</t>
  </si>
  <si>
    <t>PAGĖGIŲ SAVIVALDYBĖS MARTYNO JANKAUS MUZIEJUS</t>
  </si>
  <si>
    <t>PAGĖGIŲ SAVIVALDYBĖS SOCIALINĖS GLOBOS NAMAI</t>
  </si>
  <si>
    <t>PAGĖGIŲ SAVIVALDYBĖS ŠEIMOS GEROVĖS CENTRAS</t>
  </si>
  <si>
    <t>Pagėgių Algimanto Mackaus gimnazijoje</t>
  </si>
  <si>
    <t>Švietimo paslaugų teikimas Pagėgių Algimanto Mackaus gimnazijoje</t>
  </si>
  <si>
    <t>Švietimo paslaugų teikimas Pagėgių savivaldybės Vilkyškių Johaneso Bobrovskio gimnazijoje</t>
  </si>
  <si>
    <t>Vilkyškių Johaneso Bobrovskio gimnazija</t>
  </si>
  <si>
    <t>Vilkyškių Johaneso Bobrovskio gimnazija (ikimokyklinio ugdymo grupė)</t>
  </si>
  <si>
    <t>02.01.01.01.</t>
  </si>
  <si>
    <t>02.01.01.02.</t>
  </si>
  <si>
    <t>02.01.01.</t>
  </si>
  <si>
    <t>02.01.02.01.</t>
  </si>
  <si>
    <t>02.01.02.02.</t>
  </si>
  <si>
    <t>02.01.02.03.</t>
  </si>
  <si>
    <t>02.01.02.</t>
  </si>
  <si>
    <t>Pagėgių lopšelis-darželis(priešmokyklinio ugdymo grupė)</t>
  </si>
  <si>
    <t>Pagėgių lopšelis –darželis (ikimokyklinio ugdymo grupė)</t>
  </si>
  <si>
    <t>02.01.03.01.</t>
  </si>
  <si>
    <t>02.01.03.02.</t>
  </si>
  <si>
    <t>02.01.03.</t>
  </si>
  <si>
    <t>Švietimo paslaugų teikimas Pagėgių savivaldybės Pagėgių lopšelyje-darželyje</t>
  </si>
  <si>
    <t>Pagėgių savivaldybės meno ir sporto mokyklos veiklų įgyvendinimas</t>
  </si>
  <si>
    <t>02.01.04</t>
  </si>
  <si>
    <t>Pagėgių savivaldybės meno ir sporto mokykla</t>
  </si>
  <si>
    <t xml:space="preserve">Neformalusis suaugusių švietimas </t>
  </si>
  <si>
    <t>Pagėgių savivaldybės meno ir sporto mokykla (Baseinas)</t>
  </si>
  <si>
    <t>02.01.04.01.</t>
  </si>
  <si>
    <t>02.01.04.02.</t>
  </si>
  <si>
    <t>02.01.04.03.</t>
  </si>
  <si>
    <t>02.01.04.04.</t>
  </si>
  <si>
    <t xml:space="preserve">Sveikos ir aktyvios visuomenės ugdymas </t>
  </si>
  <si>
    <t>Švietimo paslaugų prieinamumo didinimas</t>
  </si>
  <si>
    <t>02.01.05.</t>
  </si>
  <si>
    <t>Bendrojo ugdymo užtikrinimui (Švietimo skyrius Gabių mokinių skatinimas; studentų stipendijos)</t>
  </si>
  <si>
    <t>Neformaliojo vaikų švietimo programos</t>
  </si>
  <si>
    <t>02.01.05.01.</t>
  </si>
  <si>
    <t>02.01.05.02.</t>
  </si>
  <si>
    <t>Pagėgių kultūros centro veiklų įgyvendinimas</t>
  </si>
  <si>
    <t>02.02.01.</t>
  </si>
  <si>
    <t>Vydūno viešosios bibliotekos veiklų įgyvendinimas</t>
  </si>
  <si>
    <t>02.02.02.</t>
  </si>
  <si>
    <t>Martyno Jankaus muziejaus veiklų įgyvendinimas</t>
  </si>
  <si>
    <t>02.02.03.</t>
  </si>
  <si>
    <t>Savivaldybės patrauklumo ir žinomumo didinimas</t>
  </si>
  <si>
    <t>02.02.04.</t>
  </si>
  <si>
    <t>Kultūros renginių programa</t>
  </si>
  <si>
    <r>
      <t>Turizmo paslaugų plėtra</t>
    </r>
    <r>
      <rPr>
        <sz val="12"/>
        <color rgb="FF000000"/>
        <rFont val="Times New Roman"/>
        <family val="1"/>
        <charset val="186"/>
      </rPr>
      <t xml:space="preserve"> </t>
    </r>
  </si>
  <si>
    <t>02.02.04.01.</t>
  </si>
  <si>
    <t>02.02.04.02.</t>
  </si>
  <si>
    <t>02.02.04.03.</t>
  </si>
  <si>
    <t>Socialinių paslaugų teikimo užtikrinimas Pagėgių socialinės globos namuose</t>
  </si>
  <si>
    <t>02.03.01.</t>
  </si>
  <si>
    <t>Soc. paslaugų srities darbuotojų min. algos koef. didinimas</t>
  </si>
  <si>
    <t>Valstybės finansuojama globa asmenims perkeltiems į Grupinio gyvenimo namus</t>
  </si>
  <si>
    <t>02.03.01.01.</t>
  </si>
  <si>
    <t>02.03.01.02.</t>
  </si>
  <si>
    <t>02.03.01.03.</t>
  </si>
  <si>
    <t>02.03.01.04.</t>
  </si>
  <si>
    <t>02.03.01.05.</t>
  </si>
  <si>
    <t xml:space="preserve">  PAGĖGIŲ SAVIVALDYBĖS PRIEŠGAISRINĖ TARNYBA</t>
  </si>
  <si>
    <t>Socialinių paslaugų teikimo užtikrinimas Pagėgių savivaldybės Šeimos gerovės centre</t>
  </si>
  <si>
    <t>02.03.02.</t>
  </si>
  <si>
    <t xml:space="preserve">Kompleksinių paslaugų šeimai organizavimas Pagėgių savivaldybėje </t>
  </si>
  <si>
    <t>Asmeninės pagalbos teikimas Pagėgių savivaldybėje</t>
  </si>
  <si>
    <t>Įgyvendinti socialinių paslaugų šakos kolektyvinės sutarties įsipareigojimus</t>
  </si>
  <si>
    <t>Soc. paslaugų srities darbuotojų min pareiginės algos koef. didinimas</t>
  </si>
  <si>
    <t>02.03.02.01.</t>
  </si>
  <si>
    <t>02.03.02.02.</t>
  </si>
  <si>
    <t>02.03.02.03.</t>
  </si>
  <si>
    <t>02.03.02.04.</t>
  </si>
  <si>
    <t>02.03.02.05.</t>
  </si>
  <si>
    <t>02.03.02.06.</t>
  </si>
  <si>
    <t>02.03.02.07.</t>
  </si>
  <si>
    <t>02.03.02.08.</t>
  </si>
  <si>
    <t>02.03.02.09.</t>
  </si>
  <si>
    <r>
      <t xml:space="preserve">Asmens sveikatos priežiūros </t>
    </r>
    <r>
      <rPr>
        <b/>
        <sz val="14"/>
        <color rgb="FF000000"/>
        <rFont val="Times New Roman"/>
        <family val="1"/>
        <charset val="186"/>
      </rPr>
      <t xml:space="preserve"> paslaugų teikimas </t>
    </r>
  </si>
  <si>
    <t>02.03.03.</t>
  </si>
  <si>
    <t>Sveikos ir saugios aplinkos užtikrinimas (DOTS)</t>
  </si>
  <si>
    <t>Gerinti sveikatos priežiūros paslaugų kokybę, pakankamumą ir pasiekiamumą (PSPC)</t>
  </si>
  <si>
    <t>Remti studijas sveikatos darbuotojams ir priedas DU</t>
  </si>
  <si>
    <t>02.03.03.01.</t>
  </si>
  <si>
    <t>02.03.03.02.</t>
  </si>
  <si>
    <t xml:space="preserve">Projektų finansavimas  su Tauragės gydytojais </t>
  </si>
  <si>
    <t>Visuomenės sveikatos paslaugų kokybės gerinimas</t>
  </si>
  <si>
    <t>02.03.04.</t>
  </si>
  <si>
    <t>Gerinti sveikatos priežiūros paslaugų kokybę, stiprinti visuomenės sveikatos priežiūrą</t>
  </si>
  <si>
    <t>02.03.04.01.</t>
  </si>
  <si>
    <t>02.03.04.02.</t>
  </si>
  <si>
    <t>Socialinės paramos mokėjimų vykdymas</t>
  </si>
  <si>
    <t>02.03.05</t>
  </si>
  <si>
    <t>02.03.05.01.</t>
  </si>
  <si>
    <t>02.03.05.02.</t>
  </si>
  <si>
    <t>02.03.05.03.</t>
  </si>
  <si>
    <t>02.03.05.04.</t>
  </si>
  <si>
    <t>Socialinių paslaugų teikimas pažeidžiamoms grupėms</t>
  </si>
  <si>
    <t>02.03.06.</t>
  </si>
  <si>
    <t>Socialinės paslaugos socialinei globai asmenims su sunkia negalia</t>
  </si>
  <si>
    <t>Socialinių paslaugų teikimas savivaldybės gyventojams (Neįgaliųjų pavėžėjimas)</t>
  </si>
  <si>
    <t xml:space="preserve">Teikti socialinę paramą Ukrainos gyventojams pagal LR socialinės paramos mokiniams įstatymą </t>
  </si>
  <si>
    <t>Teikti socialinę paramą Ukrainos gyventojams pagal LR piniginės socialinės paramos nepasiturintiems gyventojams  įstatymą</t>
  </si>
  <si>
    <t xml:space="preserve">Išlaidoms, patirtoms teikiant socialines paslaugas vaikų dienos socialinei priežiūrai (Ukrainos gyventojams) </t>
  </si>
  <si>
    <t>02.03.06.01.</t>
  </si>
  <si>
    <t>02.03.06.02.</t>
  </si>
  <si>
    <t>02.03.06.03.</t>
  </si>
  <si>
    <t>02.03.06.04.</t>
  </si>
  <si>
    <t>02.03.06.05.</t>
  </si>
  <si>
    <t>02.03.06.06.</t>
  </si>
  <si>
    <t>02.03.06.07.</t>
  </si>
  <si>
    <t>02.03.06.08.</t>
  </si>
  <si>
    <t>Bendruomeninių iniciatyvų rėmimas</t>
  </si>
  <si>
    <t xml:space="preserve">Nevyriausybinių ir visuomeninių organizacijų rėmimas </t>
  </si>
  <si>
    <t>Prisidėti prie apeigų paslaugų religinėms bendrijoms ir jų bendruomenių nariams gerinimo Pagėgių savivaldybėje</t>
  </si>
  <si>
    <t>Vaikų dienos socialinės priežiūros paslaugos</t>
  </si>
  <si>
    <t>02.03.07.01.</t>
  </si>
  <si>
    <t>02.03.07.02.</t>
  </si>
  <si>
    <t>02.03.07.03.</t>
  </si>
  <si>
    <t>02.03.07.04.</t>
  </si>
  <si>
    <t>02.03.07</t>
  </si>
  <si>
    <t>02.04.01.</t>
  </si>
  <si>
    <t>Pagėgių savivaldybės priešgaisrinės tarnybos veiklos vykdymas</t>
  </si>
  <si>
    <t xml:space="preserve">Vykdyti prevencines programas </t>
  </si>
  <si>
    <t>02.04.01.01.</t>
  </si>
  <si>
    <t>02.04.01.02.</t>
  </si>
  <si>
    <t>Gyventojų saugumo užtikrinimas ekstremalių situacijų atvejais</t>
  </si>
  <si>
    <t>02.04.02</t>
  </si>
  <si>
    <t>Vykdyti prevencines programas ir veiklas</t>
  </si>
  <si>
    <t>Civilinė sauga</t>
  </si>
  <si>
    <t>02.04.02.01.</t>
  </si>
  <si>
    <t>02.  KOKYBIŠKŲ VIEŠŲJŲ PASLAUGŲ PRIEINAMUMO DIDINIMO PROGRAMA</t>
  </si>
  <si>
    <t>03. EFEKTYVAUS IR ATVIRO SAVIVALDYBĖS VALDYMO PROGRAMA</t>
  </si>
  <si>
    <t>03.01.01.</t>
  </si>
  <si>
    <t>Pagėgių savivaldybės tarybos veiklos užtikrinimas</t>
  </si>
  <si>
    <t>Politinio pasitikėjimo valstybės tarnautojai</t>
  </si>
  <si>
    <t>03.01.01.01.</t>
  </si>
  <si>
    <t xml:space="preserve">Pagėgių savivaldybės administracijos ir jos padalinių (seniūnijų) veiklos užtikrinimas </t>
  </si>
  <si>
    <t>03.01.02.</t>
  </si>
  <si>
    <t>Pagėgių savivaldybės administracija</t>
  </si>
  <si>
    <t>Sukurti tvarią nestacionarios olgalaikės priežiūros sistemą</t>
  </si>
  <si>
    <t>03.01.02.01.</t>
  </si>
  <si>
    <t>03.01.02.02.</t>
  </si>
  <si>
    <t>03.01.02.03.</t>
  </si>
  <si>
    <t>03.01.02.04.</t>
  </si>
  <si>
    <t>03.01.02.05.</t>
  </si>
  <si>
    <t>03.01.02.06.</t>
  </si>
  <si>
    <t>03.01.02.07.</t>
  </si>
  <si>
    <t>03.01.02.08.</t>
  </si>
  <si>
    <t>03.01.02.09.</t>
  </si>
  <si>
    <t>03.01.02.10.</t>
  </si>
  <si>
    <t>03.01.02.11.</t>
  </si>
  <si>
    <t>03.01.02.12.</t>
  </si>
  <si>
    <t>03.01.02.13.</t>
  </si>
  <si>
    <t>03.01.02.14.</t>
  </si>
  <si>
    <t>03.01.02.15.</t>
  </si>
  <si>
    <t>03.01.02.16.</t>
  </si>
  <si>
    <t>03.01.02.17.</t>
  </si>
  <si>
    <t>03.01.02.18.</t>
  </si>
  <si>
    <t>03.01.02.19.</t>
  </si>
  <si>
    <t>03.01.02.20.</t>
  </si>
  <si>
    <t>03.01.02.21.</t>
  </si>
  <si>
    <t>03.01.02.22.</t>
  </si>
  <si>
    <t>03.01.02.23.</t>
  </si>
  <si>
    <t>03.01.02.24.</t>
  </si>
  <si>
    <t>03.01.02.25.</t>
  </si>
  <si>
    <t>03.01.02.26.</t>
  </si>
  <si>
    <t>03.01.02.27.</t>
  </si>
  <si>
    <t>03.01.02.28.</t>
  </si>
  <si>
    <t>Pagėgių savivaldybės audito ir kontrolės tarnybos veiklos užtikrinimas</t>
  </si>
  <si>
    <t>03.01.03.</t>
  </si>
  <si>
    <t xml:space="preserve">Savivaldybės kontrolės ir audito tarnyba </t>
  </si>
  <si>
    <t>03.01.03.01.</t>
  </si>
  <si>
    <t>Savivaldybės mero rezervo formavimas</t>
  </si>
  <si>
    <t>Mero fondas</t>
  </si>
  <si>
    <t>03.01.04.</t>
  </si>
  <si>
    <t>Savivaldybės mero rezervo</t>
  </si>
  <si>
    <t>03.01.04.01.</t>
  </si>
  <si>
    <t>Savivaldybės finansinių įsipareigojimų vykdymas</t>
  </si>
  <si>
    <t>03.01.05.</t>
  </si>
  <si>
    <t>Saulės elektrinių administravimas</t>
  </si>
  <si>
    <t>03.01.05.01.</t>
  </si>
  <si>
    <t>03.01.05.02.</t>
  </si>
  <si>
    <t>03.01.05.03.</t>
  </si>
  <si>
    <t>03.01.05.04.</t>
  </si>
  <si>
    <t>03.01.06.</t>
  </si>
  <si>
    <t>Vietos plėtros strategijų įgyvendinimui (vietos veiklos grupių  )</t>
  </si>
  <si>
    <t>Melioracijos projektas tik projektas su Šilgaliai AGRO</t>
  </si>
  <si>
    <t>Žialiojo regiono finansavimas</t>
  </si>
  <si>
    <t>Projektų būtinųjų išlaidų finansavimas</t>
  </si>
  <si>
    <t>03.01.06.01.</t>
  </si>
  <si>
    <t>03.01.06.04.</t>
  </si>
  <si>
    <t>03.01.06.02.</t>
  </si>
  <si>
    <t>03.01.06.03.</t>
  </si>
  <si>
    <t>PAGĖGIŲ SAVIVALDYBĖS TARYBA</t>
  </si>
  <si>
    <t>03.</t>
  </si>
  <si>
    <t>IŠ VISO PROGRAMOSE :</t>
  </si>
  <si>
    <t>02.01.03.03.</t>
  </si>
  <si>
    <t>Pagėgių Algimanto Mackaus gimnazijoje 151/MK//141/1 Ukrainiečių ugd.</t>
  </si>
  <si>
    <t>01.02.03.</t>
  </si>
  <si>
    <t>01.02.03.01.</t>
  </si>
  <si>
    <t>01.02.03.02.</t>
  </si>
  <si>
    <t>01.02.03.03.</t>
  </si>
  <si>
    <t>01.02.03.04.</t>
  </si>
  <si>
    <t>01.02.03.05.</t>
  </si>
  <si>
    <t>02.03.06.09.</t>
  </si>
  <si>
    <t>Vaikų socializacijos projektų rėmimas</t>
  </si>
  <si>
    <t>02.03.06.10.</t>
  </si>
  <si>
    <t>Būsto nuomos kompensavimas</t>
  </si>
  <si>
    <t>02.03.06.11.</t>
  </si>
  <si>
    <t>Socialinės reabilitacijos paslaugos neįgaliesiems bendruomenėje organizuoti</t>
  </si>
  <si>
    <t>03.01.02.29.</t>
  </si>
  <si>
    <t>Negalios koordinatorius</t>
  </si>
  <si>
    <t>Projektas „Integralios pagalbos teikimas ir plėtra Lietuvos savivaldybėse“13/143</t>
  </si>
  <si>
    <t>Pagėgių savivaldybės  šeimos gerovės centro Globos centras 13/143</t>
  </si>
  <si>
    <t>02.03.02.10.</t>
  </si>
  <si>
    <t>Socialinės paslaugos socialinei globai su sunkia negalia</t>
  </si>
  <si>
    <t>Projektas ,,Kompleksinės paslaugos (KOPA) 13/143</t>
  </si>
  <si>
    <t>PAGĖGIŲ SAVIVALDYBĖS AUDITO IR KONTROLĖS TARNYBA</t>
  </si>
  <si>
    <t>02.03.06.12.</t>
  </si>
  <si>
    <t>Socialinio būsto fondo plėtra</t>
  </si>
  <si>
    <t>Vilkyškių Johaneso Bobrovskio gimnazija 151/MK//141/1 Ukrainiečių ugd./143</t>
  </si>
  <si>
    <t>Pagėgių lopšelis –darželis (ikimok.ugd.g) Ukrainiečių ugdymui 141/1//143</t>
  </si>
  <si>
    <t>Seniūnijų viešųjų erdvių tvarkymas</t>
  </si>
  <si>
    <t>Pagėgių seniūnijos viešųjų erdvių tvarkymas</t>
  </si>
  <si>
    <t>Stoniškių seniūnijos viešųjų erdvių tvarkymas</t>
  </si>
  <si>
    <t>Natkiškių seniūnijos viešųjų erdvių tvarkymas</t>
  </si>
  <si>
    <t>Lumpėnų seniūnijos viešųjų erdvių tvarkymas</t>
  </si>
  <si>
    <t xml:space="preserve">Vilkyškių seniūnijos viešųjų erdvių tvarkymas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</si>
</sst>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sz val="14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14" fontId="3" fillId="0" borderId="0" xfId="0" applyNumberFormat="1" applyFont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9" xfId="0" applyFont="1" applyBorder="1"/>
    <xf numFmtId="0" fontId="2" fillId="0" borderId="0" xfId="0" applyFont="1" applyBorder="1"/>
    <xf numFmtId="14" fontId="3" fillId="0" borderId="0" xfId="0" applyNumberFormat="1" applyFont="1" applyBorder="1"/>
    <xf numFmtId="0" fontId="5" fillId="0" borderId="0" xfId="0" applyFont="1" applyBorder="1"/>
    <xf numFmtId="0" fontId="3" fillId="0" borderId="9" xfId="0" applyFont="1" applyBorder="1" applyAlignment="1">
      <alignment wrapText="1"/>
    </xf>
    <xf numFmtId="0" fontId="5" fillId="0" borderId="12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4" fillId="0" borderId="16" xfId="0" applyFont="1" applyBorder="1" applyAlignment="1">
      <alignment horizontal="center"/>
    </xf>
    <xf numFmtId="0" fontId="3" fillId="2" borderId="17" xfId="0" applyFont="1" applyFill="1" applyBorder="1"/>
    <xf numFmtId="0" fontId="4" fillId="0" borderId="1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17" xfId="0" applyFont="1" applyFill="1" applyBorder="1"/>
    <xf numFmtId="0" fontId="5" fillId="0" borderId="17" xfId="0" applyFont="1" applyFill="1" applyBorder="1"/>
    <xf numFmtId="0" fontId="2" fillId="0" borderId="16" xfId="0" applyFont="1" applyBorder="1"/>
    <xf numFmtId="0" fontId="2" fillId="0" borderId="1" xfId="0" applyFont="1" applyBorder="1"/>
    <xf numFmtId="0" fontId="2" fillId="0" borderId="20" xfId="0" applyFont="1" applyBorder="1"/>
    <xf numFmtId="0" fontId="9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4" fillId="0" borderId="17" xfId="0" applyFont="1" applyBorder="1"/>
    <xf numFmtId="0" fontId="3" fillId="0" borderId="17" xfId="0" applyFont="1" applyBorder="1"/>
    <xf numFmtId="0" fontId="10" fillId="0" borderId="17" xfId="0" applyFont="1" applyBorder="1" applyAlignment="1">
      <alignment wrapText="1"/>
    </xf>
    <xf numFmtId="0" fontId="5" fillId="0" borderId="17" xfId="0" applyFont="1" applyBorder="1"/>
    <xf numFmtId="0" fontId="3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wrapText="1"/>
    </xf>
    <xf numFmtId="0" fontId="2" fillId="0" borderId="17" xfId="0" applyFont="1" applyBorder="1"/>
    <xf numFmtId="0" fontId="11" fillId="0" borderId="17" xfId="0" applyFont="1" applyBorder="1"/>
    <xf numFmtId="0" fontId="9" fillId="0" borderId="17" xfId="0" applyFont="1" applyBorder="1"/>
    <xf numFmtId="0" fontId="4" fillId="0" borderId="21" xfId="0" applyFont="1" applyBorder="1" applyAlignment="1">
      <alignment horizontal="center"/>
    </xf>
    <xf numFmtId="0" fontId="6" fillId="0" borderId="17" xfId="0" applyFont="1" applyBorder="1" applyAlignment="1">
      <alignment wrapText="1"/>
    </xf>
    <xf numFmtId="0" fontId="9" fillId="0" borderId="17" xfId="0" applyFont="1" applyFill="1" applyBorder="1" applyAlignment="1">
      <alignment vertical="center" wrapText="1"/>
    </xf>
    <xf numFmtId="0" fontId="9" fillId="0" borderId="1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/>
    </xf>
    <xf numFmtId="0" fontId="3" fillId="0" borderId="23" xfId="0" applyFont="1" applyBorder="1"/>
    <xf numFmtId="0" fontId="3" fillId="0" borderId="11" xfId="0" applyFont="1" applyBorder="1"/>
    <xf numFmtId="0" fontId="7" fillId="0" borderId="1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10" fillId="0" borderId="17" xfId="0" applyFont="1" applyBorder="1" applyAlignment="1">
      <alignment horizontal="justify" vertical="center" wrapText="1"/>
    </xf>
    <xf numFmtId="0" fontId="11" fillId="0" borderId="17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justify" vertical="center" wrapText="1"/>
    </xf>
    <xf numFmtId="0" fontId="6" fillId="0" borderId="17" xfId="0" applyFont="1" applyBorder="1"/>
    <xf numFmtId="0" fontId="5" fillId="0" borderId="17" xfId="0" applyFont="1" applyBorder="1" applyAlignment="1">
      <alignment horizontal="justify" vertical="center" wrapText="1"/>
    </xf>
    <xf numFmtId="0" fontId="10" fillId="0" borderId="17" xfId="0" applyFont="1" applyBorder="1"/>
    <xf numFmtId="0" fontId="6" fillId="0" borderId="17" xfId="0" applyFont="1" applyBorder="1" applyAlignment="1">
      <alignment horizontal="justify" vertical="center" wrapText="1"/>
    </xf>
    <xf numFmtId="0" fontId="3" fillId="0" borderId="0" xfId="0" applyFont="1" applyBorder="1" applyAlignment="1">
      <alignment wrapText="1"/>
    </xf>
    <xf numFmtId="0" fontId="4" fillId="0" borderId="25" xfId="0" applyFont="1" applyBorder="1"/>
    <xf numFmtId="0" fontId="3" fillId="0" borderId="15" xfId="0" applyFont="1" applyBorder="1"/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6" fillId="2" borderId="17" xfId="0" applyFont="1" applyFill="1" applyBorder="1" applyAlignment="1">
      <alignment wrapText="1"/>
    </xf>
    <xf numFmtId="0" fontId="3" fillId="0" borderId="17" xfId="0" applyFont="1" applyBorder="1" applyAlignment="1">
      <alignment horizontal="justify" vertical="center" wrapText="1"/>
    </xf>
    <xf numFmtId="0" fontId="6" fillId="0" borderId="25" xfId="0" applyFont="1" applyFill="1" applyBorder="1"/>
    <xf numFmtId="0" fontId="3" fillId="0" borderId="25" xfId="0" applyFont="1" applyFill="1" applyBorder="1"/>
    <xf numFmtId="0" fontId="4" fillId="0" borderId="19" xfId="0" applyFont="1" applyBorder="1"/>
    <xf numFmtId="0" fontId="4" fillId="0" borderId="29" xfId="0" applyFont="1" applyBorder="1"/>
    <xf numFmtId="0" fontId="6" fillId="2" borderId="29" xfId="0" applyFont="1" applyFill="1" applyBorder="1" applyAlignment="1">
      <alignment wrapText="1"/>
    </xf>
    <xf numFmtId="0" fontId="3" fillId="2" borderId="29" xfId="0" applyFont="1" applyFill="1" applyBorder="1"/>
    <xf numFmtId="0" fontId="3" fillId="2" borderId="26" xfId="0" applyFont="1" applyFill="1" applyBorder="1"/>
    <xf numFmtId="0" fontId="5" fillId="0" borderId="17" xfId="0" applyFont="1" applyBorder="1" applyAlignment="1">
      <alignment wrapText="1"/>
    </xf>
    <xf numFmtId="0" fontId="8" fillId="0" borderId="17" xfId="0" applyFont="1" applyBorder="1"/>
    <xf numFmtId="0" fontId="11" fillId="3" borderId="17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0" fontId="9" fillId="3" borderId="17" xfId="0" applyFont="1" applyFill="1" applyBorder="1" applyAlignment="1">
      <alignment horizontal="justify" vertical="center" wrapText="1"/>
    </xf>
    <xf numFmtId="0" fontId="6" fillId="3" borderId="17" xfId="0" applyFont="1" applyFill="1" applyBorder="1" applyAlignment="1">
      <alignment wrapText="1"/>
    </xf>
    <xf numFmtId="0" fontId="3" fillId="3" borderId="17" xfId="0" applyFont="1" applyFill="1" applyBorder="1"/>
    <xf numFmtId="0" fontId="4" fillId="0" borderId="30" xfId="0" applyFont="1" applyBorder="1"/>
    <xf numFmtId="0" fontId="4" fillId="0" borderId="31" xfId="0" applyFont="1" applyBorder="1"/>
    <xf numFmtId="0" fontId="3" fillId="0" borderId="32" xfId="0" applyFont="1" applyBorder="1"/>
    <xf numFmtId="0" fontId="3" fillId="2" borderId="32" xfId="0" applyFont="1" applyFill="1" applyBorder="1"/>
    <xf numFmtId="0" fontId="2" fillId="0" borderId="32" xfId="0" applyFont="1" applyBorder="1"/>
    <xf numFmtId="0" fontId="2" fillId="0" borderId="31" xfId="0" applyFont="1" applyBorder="1"/>
    <xf numFmtId="0" fontId="2" fillId="0" borderId="33" xfId="0" applyFont="1" applyBorder="1"/>
    <xf numFmtId="0" fontId="6" fillId="0" borderId="34" xfId="0" applyFont="1" applyBorder="1"/>
    <xf numFmtId="0" fontId="5" fillId="2" borderId="17" xfId="0" applyFont="1" applyFill="1" applyBorder="1"/>
    <xf numFmtId="0" fontId="5" fillId="0" borderId="32" xfId="0" applyFont="1" applyBorder="1"/>
    <xf numFmtId="0" fontId="11" fillId="0" borderId="17" xfId="0" applyFont="1" applyBorder="1" applyAlignment="1">
      <alignment vertical="center" wrapText="1"/>
    </xf>
    <xf numFmtId="0" fontId="13" fillId="0" borderId="17" xfId="0" applyFont="1" applyBorder="1" applyAlignment="1">
      <alignment horizontal="justify" vertical="center" wrapText="1"/>
    </xf>
    <xf numFmtId="0" fontId="2" fillId="0" borderId="17" xfId="0" applyFont="1" applyFill="1" applyBorder="1"/>
    <xf numFmtId="0" fontId="5" fillId="0" borderId="17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4"/>
  <sheetViews>
    <sheetView tabSelected="1" topLeftCell="A35" zoomScale="85" zoomScaleNormal="85" workbookViewId="0">
      <selection activeCell="J43" sqref="J43"/>
    </sheetView>
  </sheetViews>
  <sheetFormatPr defaultRowHeight="12.75" x14ac:dyDescent="0.2"/>
  <cols>
    <col min="1" max="1" width="5" style="1" customWidth="1"/>
    <col min="2" max="2" width="16.28515625" style="1" customWidth="1"/>
    <col min="3" max="3" width="56.140625" style="1" customWidth="1"/>
    <col min="4" max="4" width="22.5703125" style="1" customWidth="1"/>
    <col min="5" max="5" width="23.140625" style="1" customWidth="1"/>
    <col min="6" max="6" width="22.7109375" style="1" customWidth="1"/>
    <col min="7" max="7" width="23.7109375" style="1" customWidth="1"/>
    <col min="8" max="8" width="23.42578125" style="1" customWidth="1"/>
    <col min="9" max="9" width="21.5703125" style="1" customWidth="1"/>
    <col min="10" max="10" width="9" style="1" customWidth="1"/>
    <col min="11" max="16384" width="9.140625" style="1"/>
  </cols>
  <sheetData>
    <row r="1" spans="1:9" ht="15.75" x14ac:dyDescent="0.25">
      <c r="H1" s="6" t="s">
        <v>60</v>
      </c>
      <c r="I1" s="6"/>
    </row>
    <row r="2" spans="1:9" ht="15.75" x14ac:dyDescent="0.25">
      <c r="H2" s="6" t="s">
        <v>149</v>
      </c>
      <c r="I2" s="6"/>
    </row>
    <row r="3" spans="1:9" ht="15.75" x14ac:dyDescent="0.25">
      <c r="H3" s="6" t="s">
        <v>64</v>
      </c>
      <c r="I3" s="6"/>
    </row>
    <row r="4" spans="1:9" ht="15.75" x14ac:dyDescent="0.25">
      <c r="H4" s="6" t="s">
        <v>65</v>
      </c>
      <c r="I4" s="6"/>
    </row>
    <row r="5" spans="1:9" ht="15.75" x14ac:dyDescent="0.25">
      <c r="H5" s="6" t="s">
        <v>146</v>
      </c>
      <c r="I5" s="6"/>
    </row>
    <row r="6" spans="1:9" ht="15.75" x14ac:dyDescent="0.25">
      <c r="C6" s="2"/>
      <c r="H6" s="6" t="s">
        <v>145</v>
      </c>
      <c r="I6" s="6"/>
    </row>
    <row r="7" spans="1:9" ht="18.75" x14ac:dyDescent="0.3">
      <c r="C7" s="4" t="s">
        <v>144</v>
      </c>
      <c r="D7" s="5"/>
      <c r="G7" s="7"/>
    </row>
    <row r="8" spans="1:9" ht="16.5" thickBot="1" x14ac:dyDescent="0.3">
      <c r="A8" s="13"/>
      <c r="B8" s="13"/>
      <c r="C8" s="14"/>
      <c r="D8" s="15"/>
      <c r="E8" s="15"/>
      <c r="F8" s="15"/>
      <c r="G8" s="15"/>
      <c r="H8" s="15"/>
      <c r="I8" s="15" t="s">
        <v>57</v>
      </c>
    </row>
    <row r="9" spans="1:9" ht="72" customHeight="1" thickBot="1" x14ac:dyDescent="0.3">
      <c r="A9" s="28"/>
      <c r="B9" s="28"/>
      <c r="C9" s="48"/>
      <c r="D9" s="47" t="s">
        <v>72</v>
      </c>
      <c r="E9" s="18" t="s">
        <v>28</v>
      </c>
      <c r="F9" s="19" t="s">
        <v>61</v>
      </c>
      <c r="G9" s="20" t="s">
        <v>61</v>
      </c>
      <c r="H9" s="18" t="s">
        <v>62</v>
      </c>
      <c r="I9" s="21" t="s">
        <v>63</v>
      </c>
    </row>
    <row r="10" spans="1:9" ht="21.75" customHeight="1" thickBot="1" x14ac:dyDescent="0.3">
      <c r="A10" s="29"/>
      <c r="B10" s="29"/>
      <c r="C10" s="12"/>
      <c r="D10" s="17"/>
      <c r="E10" s="11">
        <v>151</v>
      </c>
      <c r="F10" s="8">
        <v>141</v>
      </c>
      <c r="G10" s="46">
        <v>142</v>
      </c>
      <c r="H10" s="11" t="s">
        <v>73</v>
      </c>
      <c r="I10" s="11">
        <v>3</v>
      </c>
    </row>
    <row r="11" spans="1:9" ht="107.25" customHeight="1" thickBot="1" x14ac:dyDescent="0.35">
      <c r="A11" s="80" t="s">
        <v>71</v>
      </c>
      <c r="B11" s="49" t="s">
        <v>74</v>
      </c>
      <c r="C11" s="50" t="s">
        <v>52</v>
      </c>
      <c r="D11" s="51" t="s">
        <v>26</v>
      </c>
      <c r="E11" s="52" t="s">
        <v>54</v>
      </c>
      <c r="F11" s="53" t="s">
        <v>58</v>
      </c>
      <c r="G11" s="54" t="s">
        <v>59</v>
      </c>
      <c r="H11" s="55" t="s">
        <v>55</v>
      </c>
      <c r="I11" s="52" t="s">
        <v>56</v>
      </c>
    </row>
    <row r="12" spans="1:9" ht="16.5" thickBot="1" x14ac:dyDescent="0.3">
      <c r="A12" s="29"/>
      <c r="B12" s="30"/>
      <c r="C12" s="65"/>
      <c r="D12" s="63" t="s">
        <v>69</v>
      </c>
      <c r="E12" s="12"/>
      <c r="F12" s="9"/>
      <c r="G12" s="10"/>
      <c r="H12" s="12"/>
      <c r="I12" s="16"/>
    </row>
    <row r="13" spans="1:9" ht="13.5" thickBot="1" x14ac:dyDescent="0.25">
      <c r="A13" s="22">
        <v>1</v>
      </c>
      <c r="B13" s="66"/>
      <c r="C13" s="67">
        <v>2</v>
      </c>
      <c r="D13" s="42">
        <v>3</v>
      </c>
      <c r="E13" s="24">
        <v>4</v>
      </c>
      <c r="F13" s="25">
        <v>5</v>
      </c>
      <c r="G13" s="22">
        <v>6</v>
      </c>
      <c r="H13" s="24">
        <v>7</v>
      </c>
      <c r="I13" s="24">
        <v>8</v>
      </c>
    </row>
    <row r="14" spans="1:9" ht="45" customHeight="1" thickBot="1" x14ac:dyDescent="0.35">
      <c r="A14" s="72">
        <v>1</v>
      </c>
      <c r="B14" s="73">
        <v>1</v>
      </c>
      <c r="C14" s="74" t="s">
        <v>106</v>
      </c>
      <c r="D14" s="75">
        <f>SUM(D15)</f>
        <v>2606277</v>
      </c>
      <c r="E14" s="75">
        <f t="shared" ref="E14:I14" si="0">SUM(E15)</f>
        <v>2452377</v>
      </c>
      <c r="F14" s="75">
        <f t="shared" si="0"/>
        <v>0</v>
      </c>
      <c r="G14" s="75">
        <f t="shared" si="0"/>
        <v>129800</v>
      </c>
      <c r="H14" s="75">
        <f t="shared" si="0"/>
        <v>0</v>
      </c>
      <c r="I14" s="76">
        <f t="shared" si="0"/>
        <v>24100</v>
      </c>
    </row>
    <row r="15" spans="1:9" ht="22.5" customHeight="1" x14ac:dyDescent="0.3">
      <c r="A15" s="84">
        <v>2</v>
      </c>
      <c r="B15" s="64"/>
      <c r="C15" s="70" t="s">
        <v>21</v>
      </c>
      <c r="D15" s="71">
        <f>SUM(D17,D25,D31,D37,D43,D50,D59,D62,D65)</f>
        <v>2606277</v>
      </c>
      <c r="E15" s="71">
        <f t="shared" ref="E15:I15" si="1">SUM(E17,E25,E31,E37,E43,E50,E59,E62,E65)</f>
        <v>2452377</v>
      </c>
      <c r="F15" s="71">
        <f t="shared" si="1"/>
        <v>0</v>
      </c>
      <c r="G15" s="71">
        <f t="shared" si="1"/>
        <v>129800</v>
      </c>
      <c r="H15" s="71">
        <f t="shared" si="1"/>
        <v>0</v>
      </c>
      <c r="I15" s="71">
        <f t="shared" si="1"/>
        <v>24100</v>
      </c>
    </row>
    <row r="16" spans="1:9" ht="15.75" x14ac:dyDescent="0.25">
      <c r="A16" s="85">
        <v>3</v>
      </c>
      <c r="B16" s="33"/>
      <c r="C16" s="36"/>
      <c r="D16" s="26"/>
      <c r="E16" s="36"/>
      <c r="F16" s="36"/>
      <c r="G16" s="34"/>
      <c r="H16" s="36"/>
      <c r="I16" s="86"/>
    </row>
    <row r="17" spans="1:9" ht="75.75" customHeight="1" x14ac:dyDescent="0.3">
      <c r="A17" s="85">
        <v>4</v>
      </c>
      <c r="B17" s="34" t="s">
        <v>75</v>
      </c>
      <c r="C17" s="43" t="s">
        <v>76</v>
      </c>
      <c r="D17" s="23">
        <f>SUM(D18:D24)</f>
        <v>81700</v>
      </c>
      <c r="E17" s="23">
        <f t="shared" ref="E17:I17" si="2">SUM(E18:E24)</f>
        <v>81700</v>
      </c>
      <c r="F17" s="23">
        <f t="shared" si="2"/>
        <v>0</v>
      </c>
      <c r="G17" s="23">
        <f t="shared" si="2"/>
        <v>0</v>
      </c>
      <c r="H17" s="23">
        <f t="shared" si="2"/>
        <v>0</v>
      </c>
      <c r="I17" s="23">
        <f t="shared" si="2"/>
        <v>0</v>
      </c>
    </row>
    <row r="18" spans="1:9" ht="44.25" customHeight="1" x14ac:dyDescent="0.25">
      <c r="A18" s="85">
        <v>5</v>
      </c>
      <c r="B18" s="32" t="s">
        <v>85</v>
      </c>
      <c r="C18" s="31" t="s">
        <v>79</v>
      </c>
      <c r="D18" s="23">
        <f>SUM(E18:I18)</f>
        <v>46400</v>
      </c>
      <c r="E18" s="27">
        <v>46400</v>
      </c>
      <c r="F18" s="39"/>
      <c r="G18" s="34"/>
      <c r="H18" s="36"/>
      <c r="I18" s="86"/>
    </row>
    <row r="19" spans="1:9" ht="23.25" customHeight="1" x14ac:dyDescent="0.25">
      <c r="A19" s="85">
        <v>6</v>
      </c>
      <c r="B19" s="32" t="s">
        <v>86</v>
      </c>
      <c r="C19" s="31" t="s">
        <v>80</v>
      </c>
      <c r="D19" s="23">
        <f t="shared" ref="D19:D24" si="3">SUM(E19:I19)</f>
        <v>22800</v>
      </c>
      <c r="E19" s="27">
        <v>22800</v>
      </c>
      <c r="F19" s="36"/>
      <c r="G19" s="34"/>
      <c r="H19" s="36"/>
      <c r="I19" s="86"/>
    </row>
    <row r="20" spans="1:9" ht="23.25" customHeight="1" x14ac:dyDescent="0.25">
      <c r="A20" s="85">
        <v>7</v>
      </c>
      <c r="B20" s="32" t="s">
        <v>87</v>
      </c>
      <c r="C20" s="31" t="s">
        <v>81</v>
      </c>
      <c r="D20" s="23">
        <f t="shared" si="3"/>
        <v>3800</v>
      </c>
      <c r="E20" s="27">
        <v>3800</v>
      </c>
      <c r="F20" s="36"/>
      <c r="G20" s="34"/>
      <c r="H20" s="36"/>
      <c r="I20" s="86"/>
    </row>
    <row r="21" spans="1:9" ht="22.5" customHeight="1" x14ac:dyDescent="0.25">
      <c r="A21" s="85">
        <v>8</v>
      </c>
      <c r="B21" s="32" t="s">
        <v>88</v>
      </c>
      <c r="C21" s="31" t="s">
        <v>82</v>
      </c>
      <c r="D21" s="23">
        <f t="shared" si="3"/>
        <v>4200</v>
      </c>
      <c r="E21" s="27">
        <v>4200</v>
      </c>
      <c r="F21" s="36"/>
      <c r="G21" s="34"/>
      <c r="H21" s="36"/>
      <c r="I21" s="86"/>
    </row>
    <row r="22" spans="1:9" ht="23.25" customHeight="1" x14ac:dyDescent="0.25">
      <c r="A22" s="85">
        <v>9</v>
      </c>
      <c r="B22" s="32" t="s">
        <v>89</v>
      </c>
      <c r="C22" s="31" t="s">
        <v>83</v>
      </c>
      <c r="D22" s="23">
        <f t="shared" si="3"/>
        <v>3200</v>
      </c>
      <c r="E22" s="27">
        <v>3200</v>
      </c>
      <c r="F22" s="36"/>
      <c r="G22" s="34"/>
      <c r="H22" s="36"/>
      <c r="I22" s="86"/>
    </row>
    <row r="23" spans="1:9" ht="30" customHeight="1" x14ac:dyDescent="0.25">
      <c r="A23" s="85">
        <v>10</v>
      </c>
      <c r="B23" s="32" t="s">
        <v>90</v>
      </c>
      <c r="C23" s="31" t="s">
        <v>84</v>
      </c>
      <c r="D23" s="23">
        <f t="shared" si="3"/>
        <v>1300</v>
      </c>
      <c r="E23" s="27">
        <v>1300</v>
      </c>
      <c r="F23" s="36"/>
      <c r="G23" s="34"/>
      <c r="H23" s="36"/>
      <c r="I23" s="86"/>
    </row>
    <row r="24" spans="1:9" ht="16.5" customHeight="1" x14ac:dyDescent="0.25">
      <c r="A24" s="85">
        <v>11</v>
      </c>
      <c r="B24" s="32"/>
      <c r="C24" s="31"/>
      <c r="D24" s="23">
        <f t="shared" si="3"/>
        <v>0</v>
      </c>
      <c r="E24" s="36"/>
      <c r="F24" s="36"/>
      <c r="G24" s="34"/>
      <c r="H24" s="36"/>
      <c r="I24" s="86"/>
    </row>
    <row r="25" spans="1:9" ht="37.5" x14ac:dyDescent="0.3">
      <c r="A25" s="85">
        <v>12</v>
      </c>
      <c r="B25" s="34" t="s">
        <v>77</v>
      </c>
      <c r="C25" s="43" t="s">
        <v>78</v>
      </c>
      <c r="D25" s="23">
        <f>SUM(D26:D30)</f>
        <v>134700</v>
      </c>
      <c r="E25" s="23">
        <f t="shared" ref="E25:I25" si="4">SUM(E26:E30)</f>
        <v>134700</v>
      </c>
      <c r="F25" s="23">
        <f t="shared" si="4"/>
        <v>0</v>
      </c>
      <c r="G25" s="23">
        <f t="shared" si="4"/>
        <v>0</v>
      </c>
      <c r="H25" s="23">
        <f t="shared" si="4"/>
        <v>0</v>
      </c>
      <c r="I25" s="87">
        <f t="shared" si="4"/>
        <v>0</v>
      </c>
    </row>
    <row r="26" spans="1:9" ht="15.75" x14ac:dyDescent="0.25">
      <c r="A26" s="85">
        <v>13</v>
      </c>
      <c r="B26" s="33"/>
      <c r="C26" s="36"/>
      <c r="D26" s="23"/>
      <c r="E26" s="36"/>
      <c r="F26" s="36"/>
      <c r="G26" s="34"/>
      <c r="H26" s="36"/>
      <c r="I26" s="86"/>
    </row>
    <row r="27" spans="1:9" ht="15.75" x14ac:dyDescent="0.25">
      <c r="A27" s="85">
        <v>14</v>
      </c>
      <c r="B27" s="39" t="s">
        <v>94</v>
      </c>
      <c r="C27" s="36" t="s">
        <v>91</v>
      </c>
      <c r="D27" s="23">
        <f>SUM(E27:I27)</f>
        <v>23300</v>
      </c>
      <c r="E27" s="27">
        <v>23300</v>
      </c>
      <c r="F27" s="36"/>
      <c r="G27" s="34"/>
      <c r="H27" s="36"/>
      <c r="I27" s="86"/>
    </row>
    <row r="28" spans="1:9" ht="15.75" x14ac:dyDescent="0.25">
      <c r="A28" s="85">
        <v>15</v>
      </c>
      <c r="B28" s="39" t="s">
        <v>95</v>
      </c>
      <c r="C28" s="36" t="s">
        <v>92</v>
      </c>
      <c r="D28" s="23">
        <f t="shared" ref="D28:D30" si="5">SUM(E28:I28)</f>
        <v>111400</v>
      </c>
      <c r="E28" s="27">
        <v>111400</v>
      </c>
      <c r="F28" s="36"/>
      <c r="G28" s="34"/>
      <c r="H28" s="36"/>
      <c r="I28" s="86"/>
    </row>
    <row r="29" spans="1:9" ht="31.5" x14ac:dyDescent="0.25">
      <c r="A29" s="85">
        <v>16</v>
      </c>
      <c r="B29" s="39" t="s">
        <v>96</v>
      </c>
      <c r="C29" s="98" t="s">
        <v>93</v>
      </c>
      <c r="D29" s="23">
        <f t="shared" si="5"/>
        <v>0</v>
      </c>
      <c r="E29" s="36"/>
      <c r="F29" s="36"/>
      <c r="G29" s="34"/>
      <c r="H29" s="36"/>
      <c r="I29" s="86"/>
    </row>
    <row r="30" spans="1:9" ht="15.75" x14ac:dyDescent="0.25">
      <c r="A30" s="85">
        <v>17</v>
      </c>
      <c r="B30" s="33"/>
      <c r="C30" s="36"/>
      <c r="D30" s="23">
        <f t="shared" si="5"/>
        <v>0</v>
      </c>
      <c r="E30" s="36"/>
      <c r="F30" s="36"/>
      <c r="G30" s="34"/>
      <c r="H30" s="36"/>
      <c r="I30" s="86"/>
    </row>
    <row r="31" spans="1:9" ht="37.5" x14ac:dyDescent="0.3">
      <c r="A31" s="85">
        <v>18</v>
      </c>
      <c r="B31" s="34" t="s">
        <v>97</v>
      </c>
      <c r="C31" s="43" t="s">
        <v>147</v>
      </c>
      <c r="D31" s="23">
        <f>SUM(D32:D36)</f>
        <v>82000</v>
      </c>
      <c r="E31" s="23">
        <f t="shared" ref="E31:I31" si="6">SUM(E32:E36)</f>
        <v>82000</v>
      </c>
      <c r="F31" s="23">
        <f t="shared" si="6"/>
        <v>0</v>
      </c>
      <c r="G31" s="23">
        <f t="shared" si="6"/>
        <v>0</v>
      </c>
      <c r="H31" s="23">
        <f t="shared" si="6"/>
        <v>0</v>
      </c>
      <c r="I31" s="87">
        <f t="shared" si="6"/>
        <v>0</v>
      </c>
    </row>
    <row r="32" spans="1:9" ht="31.5" x14ac:dyDescent="0.25">
      <c r="A32" s="85">
        <v>19</v>
      </c>
      <c r="B32" s="32" t="s">
        <v>102</v>
      </c>
      <c r="C32" s="32" t="s">
        <v>98</v>
      </c>
      <c r="D32" s="23">
        <f>SUM(E32:I32)</f>
        <v>50000</v>
      </c>
      <c r="E32" s="27">
        <v>50000</v>
      </c>
      <c r="F32" s="36"/>
      <c r="G32" s="34"/>
      <c r="H32" s="36"/>
      <c r="I32" s="86"/>
    </row>
    <row r="33" spans="1:9" ht="31.5" x14ac:dyDescent="0.25">
      <c r="A33" s="85">
        <v>20</v>
      </c>
      <c r="B33" s="32" t="s">
        <v>103</v>
      </c>
      <c r="C33" s="32" t="s">
        <v>99</v>
      </c>
      <c r="D33" s="23">
        <f>SUM(E33:I33)</f>
        <v>32000</v>
      </c>
      <c r="E33" s="27">
        <v>32000</v>
      </c>
      <c r="F33" s="36"/>
      <c r="G33" s="34"/>
      <c r="H33" s="36"/>
      <c r="I33" s="86"/>
    </row>
    <row r="34" spans="1:9" ht="31.5" x14ac:dyDescent="0.25">
      <c r="A34" s="85">
        <v>21</v>
      </c>
      <c r="B34" s="32" t="s">
        <v>104</v>
      </c>
      <c r="C34" s="97" t="s">
        <v>100</v>
      </c>
      <c r="D34" s="23">
        <f t="shared" ref="D34:D35" si="7">SUM(E34:I34)</f>
        <v>0</v>
      </c>
      <c r="E34" s="36"/>
      <c r="F34" s="36"/>
      <c r="G34" s="34"/>
      <c r="H34" s="36"/>
      <c r="I34" s="86"/>
    </row>
    <row r="35" spans="1:9" ht="15.75" x14ac:dyDescent="0.25">
      <c r="A35" s="85">
        <v>22</v>
      </c>
      <c r="B35" s="32" t="s">
        <v>105</v>
      </c>
      <c r="C35" s="32" t="s">
        <v>101</v>
      </c>
      <c r="D35" s="23">
        <f t="shared" si="7"/>
        <v>0</v>
      </c>
      <c r="E35" s="36"/>
      <c r="F35" s="36"/>
      <c r="G35" s="34"/>
      <c r="H35" s="36"/>
      <c r="I35" s="86"/>
    </row>
    <row r="36" spans="1:9" ht="15.75" x14ac:dyDescent="0.25">
      <c r="A36" s="85">
        <v>23</v>
      </c>
      <c r="B36" s="32"/>
      <c r="C36" s="32"/>
      <c r="D36" s="23"/>
      <c r="E36" s="36"/>
      <c r="F36" s="36"/>
      <c r="G36" s="34"/>
      <c r="H36" s="36"/>
      <c r="I36" s="86"/>
    </row>
    <row r="37" spans="1:9" ht="37.5" x14ac:dyDescent="0.3">
      <c r="A37" s="85">
        <v>24</v>
      </c>
      <c r="B37" s="37" t="s">
        <v>107</v>
      </c>
      <c r="C37" s="38" t="s">
        <v>148</v>
      </c>
      <c r="D37" s="23">
        <f>SUM(D38:D41)</f>
        <v>444033</v>
      </c>
      <c r="E37" s="23">
        <f t="shared" ref="E37:I37" si="8">SUM(E38:E41)</f>
        <v>444033</v>
      </c>
      <c r="F37" s="23">
        <f t="shared" si="8"/>
        <v>0</v>
      </c>
      <c r="G37" s="23">
        <f t="shared" si="8"/>
        <v>0</v>
      </c>
      <c r="H37" s="23">
        <f t="shared" si="8"/>
        <v>0</v>
      </c>
      <c r="I37" s="23">
        <f t="shared" si="8"/>
        <v>0</v>
      </c>
    </row>
    <row r="38" spans="1:9" ht="15.75" x14ac:dyDescent="0.25">
      <c r="A38" s="85">
        <v>25</v>
      </c>
      <c r="B38" s="31" t="s">
        <v>111</v>
      </c>
      <c r="C38" s="31" t="s">
        <v>108</v>
      </c>
      <c r="D38" s="23">
        <f>SUM(E38:I38)</f>
        <v>55000</v>
      </c>
      <c r="E38" s="27">
        <v>55000</v>
      </c>
      <c r="F38" s="36"/>
      <c r="G38" s="34"/>
      <c r="H38" s="36"/>
      <c r="I38" s="86"/>
    </row>
    <row r="39" spans="1:9" ht="51.75" customHeight="1" x14ac:dyDescent="0.25">
      <c r="A39" s="85">
        <v>26</v>
      </c>
      <c r="B39" s="31" t="s">
        <v>112</v>
      </c>
      <c r="C39" s="31" t="s">
        <v>109</v>
      </c>
      <c r="D39" s="23">
        <f t="shared" ref="D39:D49" si="9">SUM(E39:I39)</f>
        <v>0</v>
      </c>
      <c r="E39" s="36"/>
      <c r="F39" s="36"/>
      <c r="G39" s="34"/>
      <c r="H39" s="36"/>
      <c r="I39" s="86"/>
    </row>
    <row r="40" spans="1:9" ht="31.5" x14ac:dyDescent="0.25">
      <c r="A40" s="85">
        <v>27</v>
      </c>
      <c r="B40" s="31" t="s">
        <v>113</v>
      </c>
      <c r="C40" s="31" t="s">
        <v>110</v>
      </c>
      <c r="D40" s="23">
        <f t="shared" si="9"/>
        <v>389033</v>
      </c>
      <c r="E40" s="27">
        <v>389033</v>
      </c>
      <c r="F40" s="36"/>
      <c r="G40" s="34"/>
      <c r="H40" s="36"/>
      <c r="I40" s="86"/>
    </row>
    <row r="41" spans="1:9" ht="15.75" x14ac:dyDescent="0.25">
      <c r="A41" s="85">
        <v>28</v>
      </c>
      <c r="B41" s="31" t="s">
        <v>114</v>
      </c>
      <c r="C41" s="31" t="s">
        <v>115</v>
      </c>
      <c r="D41" s="23">
        <f t="shared" si="9"/>
        <v>0</v>
      </c>
      <c r="E41" s="36"/>
      <c r="F41" s="36"/>
      <c r="G41" s="34"/>
      <c r="H41" s="36"/>
      <c r="I41" s="86"/>
    </row>
    <row r="42" spans="1:9" ht="15.75" x14ac:dyDescent="0.25">
      <c r="A42" s="85">
        <v>29</v>
      </c>
      <c r="B42" s="31"/>
      <c r="C42" s="31"/>
      <c r="D42" s="23"/>
      <c r="E42" s="36"/>
      <c r="F42" s="36"/>
      <c r="G42" s="34"/>
      <c r="H42" s="36"/>
      <c r="I42" s="86"/>
    </row>
    <row r="43" spans="1:9" ht="18.75" x14ac:dyDescent="0.25">
      <c r="A43" s="85">
        <v>30</v>
      </c>
      <c r="B43" s="94" t="s">
        <v>352</v>
      </c>
      <c r="C43" s="94" t="s">
        <v>376</v>
      </c>
      <c r="D43" s="23">
        <f>SUM(D44:D49)</f>
        <v>553857</v>
      </c>
      <c r="E43" s="23">
        <f t="shared" ref="E43:I43" si="10">SUM(E44:E49)</f>
        <v>529757</v>
      </c>
      <c r="F43" s="23">
        <f t="shared" si="10"/>
        <v>0</v>
      </c>
      <c r="G43" s="23">
        <f t="shared" si="10"/>
        <v>0</v>
      </c>
      <c r="H43" s="23">
        <f t="shared" si="10"/>
        <v>0</v>
      </c>
      <c r="I43" s="23">
        <f t="shared" si="10"/>
        <v>24100</v>
      </c>
    </row>
    <row r="44" spans="1:9" ht="15.75" x14ac:dyDescent="0.25">
      <c r="A44" s="85">
        <v>31</v>
      </c>
      <c r="B44" s="31" t="s">
        <v>353</v>
      </c>
      <c r="C44" s="31" t="s">
        <v>377</v>
      </c>
      <c r="D44" s="23">
        <f>SUM(E44:I44)</f>
        <v>255049</v>
      </c>
      <c r="E44" s="27">
        <v>245049</v>
      </c>
      <c r="F44" s="36"/>
      <c r="G44" s="34"/>
      <c r="H44" s="36"/>
      <c r="I44" s="93">
        <v>10000</v>
      </c>
    </row>
    <row r="45" spans="1:9" ht="15.75" x14ac:dyDescent="0.25">
      <c r="A45" s="85">
        <v>32</v>
      </c>
      <c r="B45" s="31" t="s">
        <v>354</v>
      </c>
      <c r="C45" s="31" t="s">
        <v>378</v>
      </c>
      <c r="D45" s="23">
        <f t="shared" ref="D45:D48" si="11">SUM(E45:I45)</f>
        <v>74517</v>
      </c>
      <c r="E45" s="27">
        <v>63917</v>
      </c>
      <c r="F45" s="36"/>
      <c r="G45" s="34"/>
      <c r="H45" s="36"/>
      <c r="I45" s="93">
        <v>10600</v>
      </c>
    </row>
    <row r="46" spans="1:9" ht="15.75" x14ac:dyDescent="0.25">
      <c r="A46" s="85">
        <v>33</v>
      </c>
      <c r="B46" s="31" t="s">
        <v>355</v>
      </c>
      <c r="C46" s="31" t="s">
        <v>381</v>
      </c>
      <c r="D46" s="23">
        <f t="shared" si="11"/>
        <v>75920</v>
      </c>
      <c r="E46" s="27">
        <v>75120</v>
      </c>
      <c r="F46" s="36"/>
      <c r="G46" s="34"/>
      <c r="H46" s="36"/>
      <c r="I46" s="93">
        <v>800</v>
      </c>
    </row>
    <row r="47" spans="1:9" ht="15.75" x14ac:dyDescent="0.25">
      <c r="A47" s="85">
        <v>34</v>
      </c>
      <c r="B47" s="31" t="s">
        <v>356</v>
      </c>
      <c r="C47" s="31" t="s">
        <v>380</v>
      </c>
      <c r="D47" s="23">
        <f t="shared" si="11"/>
        <v>75906</v>
      </c>
      <c r="E47" s="27">
        <v>74306</v>
      </c>
      <c r="F47" s="36"/>
      <c r="G47" s="34"/>
      <c r="H47" s="36"/>
      <c r="I47" s="93">
        <v>1600</v>
      </c>
    </row>
    <row r="48" spans="1:9" ht="15.75" x14ac:dyDescent="0.25">
      <c r="A48" s="85">
        <v>35</v>
      </c>
      <c r="B48" s="31" t="s">
        <v>357</v>
      </c>
      <c r="C48" s="31" t="s">
        <v>379</v>
      </c>
      <c r="D48" s="23">
        <f t="shared" si="11"/>
        <v>72465</v>
      </c>
      <c r="E48" s="27">
        <v>71365</v>
      </c>
      <c r="F48" s="36"/>
      <c r="G48" s="34"/>
      <c r="H48" s="36"/>
      <c r="I48" s="93">
        <v>1100</v>
      </c>
    </row>
    <row r="49" spans="1:9" ht="15.75" x14ac:dyDescent="0.25">
      <c r="A49" s="85">
        <v>36</v>
      </c>
      <c r="B49" s="32"/>
      <c r="C49" s="35"/>
      <c r="D49" s="23">
        <f t="shared" si="9"/>
        <v>0</v>
      </c>
      <c r="E49" s="36"/>
      <c r="F49" s="36"/>
      <c r="G49" s="34"/>
      <c r="H49" s="36"/>
      <c r="I49" s="86"/>
    </row>
    <row r="50" spans="1:9" ht="37.5" x14ac:dyDescent="0.3">
      <c r="A50" s="85">
        <v>37</v>
      </c>
      <c r="B50" s="37" t="s">
        <v>117</v>
      </c>
      <c r="C50" s="38" t="s">
        <v>116</v>
      </c>
      <c r="D50" s="23">
        <f>SUM(D51:D58)</f>
        <v>369763</v>
      </c>
      <c r="E50" s="23">
        <f t="shared" ref="E50:I50" si="12">SUM(E51:E58)</f>
        <v>369763</v>
      </c>
      <c r="F50" s="23">
        <f t="shared" si="12"/>
        <v>0</v>
      </c>
      <c r="G50" s="23">
        <f t="shared" si="12"/>
        <v>0</v>
      </c>
      <c r="H50" s="23">
        <f t="shared" si="12"/>
        <v>0</v>
      </c>
      <c r="I50" s="87">
        <f t="shared" si="12"/>
        <v>0</v>
      </c>
    </row>
    <row r="51" spans="1:9" ht="15.75" x14ac:dyDescent="0.25">
      <c r="A51" s="85">
        <v>38</v>
      </c>
      <c r="B51" s="31" t="s">
        <v>121</v>
      </c>
      <c r="C51" s="31" t="s">
        <v>50</v>
      </c>
      <c r="D51" s="23">
        <f>SUM(E51:I51)</f>
        <v>76400</v>
      </c>
      <c r="E51" s="27">
        <v>76400</v>
      </c>
      <c r="F51" s="36"/>
      <c r="G51" s="34"/>
      <c r="H51" s="36"/>
      <c r="I51" s="86"/>
    </row>
    <row r="52" spans="1:9" ht="36.75" customHeight="1" x14ac:dyDescent="0.25">
      <c r="A52" s="85">
        <v>39</v>
      </c>
      <c r="B52" s="31" t="s">
        <v>122</v>
      </c>
      <c r="C52" s="31" t="s">
        <v>128</v>
      </c>
      <c r="D52" s="23">
        <f t="shared" ref="D52:D58" si="13">SUM(E52:I52)</f>
        <v>100000</v>
      </c>
      <c r="E52" s="27">
        <v>100000</v>
      </c>
      <c r="F52" s="36"/>
      <c r="G52" s="34"/>
      <c r="H52" s="36"/>
      <c r="I52" s="86"/>
    </row>
    <row r="53" spans="1:9" ht="15.75" x14ac:dyDescent="0.25">
      <c r="A53" s="85">
        <v>40</v>
      </c>
      <c r="B53" s="31" t="s">
        <v>123</v>
      </c>
      <c r="C53" s="31" t="s">
        <v>41</v>
      </c>
      <c r="D53" s="23">
        <f t="shared" si="13"/>
        <v>36233</v>
      </c>
      <c r="E53" s="27">
        <v>36233</v>
      </c>
      <c r="F53" s="36"/>
      <c r="G53" s="34"/>
      <c r="H53" s="36"/>
      <c r="I53" s="86"/>
    </row>
    <row r="54" spans="1:9" ht="31.5" x14ac:dyDescent="0.25">
      <c r="A54" s="85">
        <v>41</v>
      </c>
      <c r="B54" s="31" t="s">
        <v>124</v>
      </c>
      <c r="C54" s="31" t="s">
        <v>118</v>
      </c>
      <c r="D54" s="23">
        <f t="shared" si="13"/>
        <v>157130</v>
      </c>
      <c r="E54" s="27">
        <v>157130</v>
      </c>
      <c r="F54" s="36"/>
      <c r="G54" s="34"/>
      <c r="H54" s="36"/>
      <c r="I54" s="86"/>
    </row>
    <row r="55" spans="1:9" ht="36" customHeight="1" x14ac:dyDescent="0.25">
      <c r="A55" s="85">
        <v>42</v>
      </c>
      <c r="B55" s="44" t="s">
        <v>125</v>
      </c>
      <c r="C55" s="44" t="s">
        <v>129</v>
      </c>
      <c r="D55" s="23">
        <f t="shared" si="13"/>
        <v>0</v>
      </c>
      <c r="E55" s="36"/>
      <c r="F55" s="36"/>
      <c r="G55" s="34"/>
      <c r="H55" s="36"/>
      <c r="I55" s="86"/>
    </row>
    <row r="56" spans="1:9" ht="36" customHeight="1" x14ac:dyDescent="0.25">
      <c r="A56" s="85">
        <v>43</v>
      </c>
      <c r="B56" s="44" t="s">
        <v>126</v>
      </c>
      <c r="C56" s="44" t="s">
        <v>119</v>
      </c>
      <c r="D56" s="23">
        <f t="shared" si="13"/>
        <v>0</v>
      </c>
      <c r="E56" s="36"/>
      <c r="F56" s="36"/>
      <c r="G56" s="34"/>
      <c r="H56" s="36"/>
      <c r="I56" s="86"/>
    </row>
    <row r="57" spans="1:9" ht="24.75" customHeight="1" x14ac:dyDescent="0.25">
      <c r="A57" s="85">
        <v>44</v>
      </c>
      <c r="B57" s="44" t="s">
        <v>127</v>
      </c>
      <c r="C57" s="44" t="s">
        <v>120</v>
      </c>
      <c r="D57" s="23">
        <f t="shared" si="13"/>
        <v>0</v>
      </c>
      <c r="E57" s="36"/>
      <c r="F57" s="36"/>
      <c r="G57" s="34"/>
      <c r="H57" s="36"/>
      <c r="I57" s="86"/>
    </row>
    <row r="58" spans="1:9" ht="15.75" x14ac:dyDescent="0.25">
      <c r="A58" s="85">
        <v>45</v>
      </c>
      <c r="B58" s="27"/>
      <c r="C58" s="39"/>
      <c r="D58" s="23">
        <f t="shared" si="13"/>
        <v>0</v>
      </c>
      <c r="E58" s="36"/>
      <c r="F58" s="36"/>
      <c r="G58" s="34"/>
      <c r="H58" s="36"/>
      <c r="I58" s="86"/>
    </row>
    <row r="59" spans="1:9" ht="18.75" x14ac:dyDescent="0.3">
      <c r="A59" s="85">
        <v>46</v>
      </c>
      <c r="B59" s="26" t="s">
        <v>130</v>
      </c>
      <c r="C59" s="40" t="s">
        <v>131</v>
      </c>
      <c r="D59" s="23">
        <f>SUM(D60:D61)</f>
        <v>129800</v>
      </c>
      <c r="E59" s="23">
        <f t="shared" ref="E59:I59" si="14">SUM(E60:E61)</f>
        <v>0</v>
      </c>
      <c r="F59" s="23">
        <f t="shared" si="14"/>
        <v>0</v>
      </c>
      <c r="G59" s="23">
        <f t="shared" si="14"/>
        <v>129800</v>
      </c>
      <c r="H59" s="23">
        <f t="shared" si="14"/>
        <v>0</v>
      </c>
      <c r="I59" s="87">
        <f t="shared" si="14"/>
        <v>0</v>
      </c>
    </row>
    <row r="60" spans="1:9" ht="15" customHeight="1" x14ac:dyDescent="0.25">
      <c r="A60" s="85">
        <v>47</v>
      </c>
      <c r="B60" s="27" t="s">
        <v>132</v>
      </c>
      <c r="C60" s="41" t="s">
        <v>51</v>
      </c>
      <c r="D60" s="23">
        <f>SUM(E60:I60)</f>
        <v>129800</v>
      </c>
      <c r="E60" s="36"/>
      <c r="F60" s="36"/>
      <c r="G60" s="27">
        <v>129800</v>
      </c>
      <c r="H60" s="36"/>
      <c r="I60" s="86"/>
    </row>
    <row r="61" spans="1:9" ht="15" customHeight="1" x14ac:dyDescent="0.25">
      <c r="A61" s="85">
        <v>48</v>
      </c>
      <c r="B61" s="27"/>
      <c r="C61" s="41"/>
      <c r="D61" s="23">
        <f>SUM(E61:I61)</f>
        <v>0</v>
      </c>
      <c r="E61" s="36"/>
      <c r="F61" s="36"/>
      <c r="G61" s="34"/>
      <c r="H61" s="36"/>
      <c r="I61" s="86"/>
    </row>
    <row r="62" spans="1:9" ht="15" customHeight="1" x14ac:dyDescent="0.3">
      <c r="A62" s="85">
        <v>49</v>
      </c>
      <c r="B62" s="26" t="s">
        <v>133</v>
      </c>
      <c r="C62" s="40" t="s">
        <v>134</v>
      </c>
      <c r="D62" s="23">
        <f>SUM(D63:D64)</f>
        <v>7000</v>
      </c>
      <c r="E62" s="23">
        <f t="shared" ref="E62:I62" si="15">SUM(E63:E64)</f>
        <v>7000</v>
      </c>
      <c r="F62" s="23">
        <f t="shared" si="15"/>
        <v>0</v>
      </c>
      <c r="G62" s="23">
        <f t="shared" si="15"/>
        <v>0</v>
      </c>
      <c r="H62" s="23">
        <f t="shared" si="15"/>
        <v>0</v>
      </c>
      <c r="I62" s="87">
        <f t="shared" si="15"/>
        <v>0</v>
      </c>
    </row>
    <row r="63" spans="1:9" ht="15" customHeight="1" x14ac:dyDescent="0.25">
      <c r="A63" s="85">
        <v>50</v>
      </c>
      <c r="B63" s="27" t="s">
        <v>135</v>
      </c>
      <c r="C63" s="41" t="s">
        <v>24</v>
      </c>
      <c r="D63" s="23">
        <f>SUM(E63:I63)</f>
        <v>7000</v>
      </c>
      <c r="E63" s="27">
        <v>7000</v>
      </c>
      <c r="F63" s="36"/>
      <c r="G63" s="34"/>
      <c r="H63" s="36"/>
      <c r="I63" s="86"/>
    </row>
    <row r="64" spans="1:9" ht="15" customHeight="1" x14ac:dyDescent="0.25">
      <c r="A64" s="85">
        <v>51</v>
      </c>
      <c r="B64" s="27"/>
      <c r="C64" s="41"/>
      <c r="D64" s="23">
        <f>SUM(E64:I64)</f>
        <v>0</v>
      </c>
      <c r="E64" s="36"/>
      <c r="F64" s="36"/>
      <c r="G64" s="34"/>
      <c r="H64" s="36"/>
      <c r="I64" s="86"/>
    </row>
    <row r="65" spans="1:9" ht="18.75" customHeight="1" x14ac:dyDescent="0.3">
      <c r="A65" s="85">
        <v>52</v>
      </c>
      <c r="B65" s="26" t="s">
        <v>136</v>
      </c>
      <c r="C65" s="40" t="s">
        <v>137</v>
      </c>
      <c r="D65" s="23">
        <f>SUM(D66:D68)</f>
        <v>803424</v>
      </c>
      <c r="E65" s="23">
        <f t="shared" ref="E65:I65" si="16">SUM(E66:E68)</f>
        <v>803424</v>
      </c>
      <c r="F65" s="23">
        <f t="shared" si="16"/>
        <v>0</v>
      </c>
      <c r="G65" s="23">
        <f t="shared" si="16"/>
        <v>0</v>
      </c>
      <c r="H65" s="23">
        <f t="shared" si="16"/>
        <v>0</v>
      </c>
      <c r="I65" s="23">
        <f t="shared" si="16"/>
        <v>0</v>
      </c>
    </row>
    <row r="66" spans="1:9" ht="15" customHeight="1" x14ac:dyDescent="0.25">
      <c r="A66" s="85">
        <v>53</v>
      </c>
      <c r="B66" s="45" t="s">
        <v>141</v>
      </c>
      <c r="C66" s="45" t="s">
        <v>138</v>
      </c>
      <c r="D66" s="23">
        <f>SUM(E66:I66)</f>
        <v>262324</v>
      </c>
      <c r="E66" s="27">
        <v>262324</v>
      </c>
      <c r="F66" s="36"/>
      <c r="G66" s="34"/>
      <c r="H66" s="36"/>
      <c r="I66" s="86"/>
    </row>
    <row r="67" spans="1:9" ht="15" customHeight="1" x14ac:dyDescent="0.25">
      <c r="A67" s="85">
        <v>54</v>
      </c>
      <c r="B67" s="45" t="s">
        <v>142</v>
      </c>
      <c r="C67" s="45" t="s">
        <v>139</v>
      </c>
      <c r="D67" s="23">
        <f t="shared" ref="D67:D68" si="17">SUM(E67:I67)</f>
        <v>541100</v>
      </c>
      <c r="E67" s="27">
        <v>541100</v>
      </c>
      <c r="F67" s="36"/>
      <c r="G67" s="34"/>
      <c r="H67" s="36"/>
      <c r="I67" s="86"/>
    </row>
    <row r="68" spans="1:9" ht="15" customHeight="1" x14ac:dyDescent="0.25">
      <c r="A68" s="85">
        <v>55</v>
      </c>
      <c r="B68" s="45" t="s">
        <v>143</v>
      </c>
      <c r="C68" s="45" t="s">
        <v>140</v>
      </c>
      <c r="D68" s="23">
        <f t="shared" si="17"/>
        <v>0</v>
      </c>
      <c r="E68" s="27"/>
      <c r="F68" s="36"/>
      <c r="G68" s="34"/>
      <c r="H68" s="36"/>
      <c r="I68" s="86"/>
    </row>
    <row r="69" spans="1:9" ht="15" customHeight="1" x14ac:dyDescent="0.25">
      <c r="A69" s="85">
        <v>56</v>
      </c>
      <c r="B69" s="45"/>
      <c r="C69" s="45"/>
      <c r="D69" s="23"/>
      <c r="E69" s="36"/>
      <c r="F69" s="36"/>
      <c r="G69" s="34"/>
      <c r="H69" s="36"/>
      <c r="I69" s="86"/>
    </row>
    <row r="70" spans="1:9" ht="15" customHeight="1" x14ac:dyDescent="0.25">
      <c r="A70" s="85">
        <v>57</v>
      </c>
      <c r="B70" s="45"/>
      <c r="C70" s="45"/>
      <c r="D70" s="23"/>
      <c r="E70" s="36"/>
      <c r="F70" s="36"/>
      <c r="G70" s="34"/>
      <c r="H70" s="36"/>
      <c r="I70" s="86"/>
    </row>
    <row r="71" spans="1:9" ht="39.75" customHeight="1" x14ac:dyDescent="0.3">
      <c r="A71" s="85">
        <v>58</v>
      </c>
      <c r="B71" s="81"/>
      <c r="C71" s="82" t="s">
        <v>284</v>
      </c>
      <c r="D71" s="83">
        <f>SUM(D73+D79+D86+D92+D100+D104+D108+D112+D121+D134+D140)</f>
        <v>11910174</v>
      </c>
      <c r="E71" s="83">
        <f t="shared" ref="E71:I71" si="18">SUM(E73+E79+E86+E92+E100+E104+E108+E112+E121+E134+E140)</f>
        <v>5487080</v>
      </c>
      <c r="F71" s="83">
        <f t="shared" si="18"/>
        <v>2932600</v>
      </c>
      <c r="G71" s="83">
        <f t="shared" si="18"/>
        <v>1960110</v>
      </c>
      <c r="H71" s="83">
        <f t="shared" si="18"/>
        <v>796328</v>
      </c>
      <c r="I71" s="83">
        <f t="shared" si="18"/>
        <v>734056</v>
      </c>
    </row>
    <row r="72" spans="1:9" ht="15" customHeight="1" x14ac:dyDescent="0.25">
      <c r="A72" s="85">
        <v>59</v>
      </c>
      <c r="B72" s="45"/>
      <c r="C72" s="45"/>
      <c r="D72" s="23"/>
      <c r="E72" s="36"/>
      <c r="F72" s="36"/>
      <c r="G72" s="34"/>
      <c r="H72" s="36"/>
      <c r="I72" s="86"/>
    </row>
    <row r="73" spans="1:9" ht="39" customHeight="1" x14ac:dyDescent="0.25">
      <c r="A73" s="85">
        <v>60</v>
      </c>
      <c r="B73" s="45"/>
      <c r="C73" s="57" t="s">
        <v>150</v>
      </c>
      <c r="D73" s="23">
        <f>SUM(D75)</f>
        <v>2275347</v>
      </c>
      <c r="E73" s="23">
        <f t="shared" ref="E73:I73" si="19">SUM(E75)</f>
        <v>615684</v>
      </c>
      <c r="F73" s="23">
        <f t="shared" si="19"/>
        <v>1655463</v>
      </c>
      <c r="G73" s="23">
        <f t="shared" si="19"/>
        <v>0</v>
      </c>
      <c r="H73" s="23">
        <f t="shared" si="19"/>
        <v>0</v>
      </c>
      <c r="I73" s="23">
        <f t="shared" si="19"/>
        <v>4200</v>
      </c>
    </row>
    <row r="74" spans="1:9" ht="21" customHeight="1" x14ac:dyDescent="0.25">
      <c r="A74" s="85">
        <v>61</v>
      </c>
      <c r="B74" s="45"/>
      <c r="C74" s="57"/>
      <c r="D74" s="23"/>
      <c r="E74" s="36"/>
      <c r="F74" s="36"/>
      <c r="G74" s="34"/>
      <c r="H74" s="36"/>
      <c r="I74" s="86"/>
    </row>
    <row r="75" spans="1:9" ht="39" customHeight="1" x14ac:dyDescent="0.25">
      <c r="A75" s="85">
        <v>62</v>
      </c>
      <c r="B75" s="56" t="s">
        <v>166</v>
      </c>
      <c r="C75" s="57" t="s">
        <v>160</v>
      </c>
      <c r="D75" s="23">
        <f>SUM(D76:D78)</f>
        <v>2275347</v>
      </c>
      <c r="E75" s="23">
        <f t="shared" ref="E75:I75" si="20">SUM(E76:E78)</f>
        <v>615684</v>
      </c>
      <c r="F75" s="23">
        <f t="shared" si="20"/>
        <v>1655463</v>
      </c>
      <c r="G75" s="23">
        <f t="shared" si="20"/>
        <v>0</v>
      </c>
      <c r="H75" s="23">
        <f t="shared" si="20"/>
        <v>0</v>
      </c>
      <c r="I75" s="23">
        <f t="shared" si="20"/>
        <v>4200</v>
      </c>
    </row>
    <row r="76" spans="1:9" ht="22.5" customHeight="1" x14ac:dyDescent="0.25">
      <c r="A76" s="85">
        <v>63</v>
      </c>
      <c r="B76" s="60" t="s">
        <v>164</v>
      </c>
      <c r="C76" s="32" t="s">
        <v>159</v>
      </c>
      <c r="D76" s="23">
        <f>SUM(E76:I76)</f>
        <v>2120689</v>
      </c>
      <c r="E76" s="36">
        <v>465936</v>
      </c>
      <c r="F76" s="36">
        <v>1650553</v>
      </c>
      <c r="G76" s="34"/>
      <c r="H76" s="36"/>
      <c r="I76" s="86">
        <v>4200</v>
      </c>
    </row>
    <row r="77" spans="1:9" ht="35.25" customHeight="1" x14ac:dyDescent="0.25">
      <c r="A77" s="85">
        <v>64</v>
      </c>
      <c r="B77" s="60" t="s">
        <v>165</v>
      </c>
      <c r="C77" s="32" t="s">
        <v>351</v>
      </c>
      <c r="D77" s="23">
        <f>SUM(E77:I77)</f>
        <v>154658</v>
      </c>
      <c r="E77" s="36">
        <v>149748</v>
      </c>
      <c r="F77" s="36">
        <v>4910</v>
      </c>
      <c r="G77" s="34"/>
      <c r="H77" s="36"/>
      <c r="I77" s="86"/>
    </row>
    <row r="78" spans="1:9" ht="16.5" customHeight="1" x14ac:dyDescent="0.25">
      <c r="A78" s="85">
        <v>65</v>
      </c>
      <c r="B78" s="45"/>
      <c r="C78" s="32"/>
      <c r="D78" s="23"/>
      <c r="E78" s="36"/>
      <c r="F78" s="36"/>
      <c r="G78" s="34"/>
      <c r="H78" s="36"/>
      <c r="I78" s="86"/>
    </row>
    <row r="79" spans="1:9" ht="34.5" customHeight="1" x14ac:dyDescent="0.25">
      <c r="A79" s="85">
        <v>66</v>
      </c>
      <c r="B79" s="45"/>
      <c r="C79" s="57" t="s">
        <v>151</v>
      </c>
      <c r="D79" s="23">
        <f>SUM(D81)</f>
        <v>1238354</v>
      </c>
      <c r="E79" s="23">
        <f t="shared" ref="E79:I79" si="21">SUM(E81)</f>
        <v>409605</v>
      </c>
      <c r="F79" s="23">
        <f t="shared" si="21"/>
        <v>807926</v>
      </c>
      <c r="G79" s="23">
        <f t="shared" si="21"/>
        <v>0</v>
      </c>
      <c r="H79" s="23">
        <f t="shared" si="21"/>
        <v>10307</v>
      </c>
      <c r="I79" s="23">
        <f t="shared" si="21"/>
        <v>10516</v>
      </c>
    </row>
    <row r="80" spans="1:9" ht="15" customHeight="1" x14ac:dyDescent="0.25">
      <c r="A80" s="85">
        <v>67</v>
      </c>
      <c r="B80" s="45"/>
      <c r="C80" s="45"/>
      <c r="D80" s="23"/>
      <c r="E80" s="36"/>
      <c r="F80" s="36"/>
      <c r="G80" s="34"/>
      <c r="H80" s="36"/>
      <c r="I80" s="86"/>
    </row>
    <row r="81" spans="1:9" ht="39.75" customHeight="1" x14ac:dyDescent="0.3">
      <c r="A81" s="85">
        <v>68</v>
      </c>
      <c r="B81" s="69" t="s">
        <v>170</v>
      </c>
      <c r="C81" s="43" t="s">
        <v>161</v>
      </c>
      <c r="D81" s="23">
        <f>SUM(D82:D84)</f>
        <v>1238354</v>
      </c>
      <c r="E81" s="23">
        <f t="shared" ref="E81:I81" si="22">SUM(E82:E84)</f>
        <v>409605</v>
      </c>
      <c r="F81" s="23">
        <f t="shared" si="22"/>
        <v>807926</v>
      </c>
      <c r="G81" s="23">
        <f t="shared" si="22"/>
        <v>0</v>
      </c>
      <c r="H81" s="23">
        <f t="shared" si="22"/>
        <v>10307</v>
      </c>
      <c r="I81" s="23">
        <f t="shared" si="22"/>
        <v>10516</v>
      </c>
    </row>
    <row r="82" spans="1:9" ht="21.75" customHeight="1" x14ac:dyDescent="0.25">
      <c r="A82" s="85">
        <v>69</v>
      </c>
      <c r="B82" s="60" t="s">
        <v>167</v>
      </c>
      <c r="C82" s="32" t="s">
        <v>162</v>
      </c>
      <c r="D82" s="23">
        <f>SUM(E82:I82)</f>
        <v>1081806</v>
      </c>
      <c r="E82" s="36">
        <v>345539</v>
      </c>
      <c r="F82" s="36">
        <v>725751</v>
      </c>
      <c r="G82" s="34"/>
      <c r="H82" s="36"/>
      <c r="I82" s="86">
        <v>10516</v>
      </c>
    </row>
    <row r="83" spans="1:9" ht="30.75" customHeight="1" x14ac:dyDescent="0.25">
      <c r="A83" s="85">
        <v>70</v>
      </c>
      <c r="B83" s="60" t="s">
        <v>168</v>
      </c>
      <c r="C83" s="32" t="s">
        <v>163</v>
      </c>
      <c r="D83" s="23">
        <f t="shared" ref="D83:D85" si="23">SUM(E83:I83)</f>
        <v>71000</v>
      </c>
      <c r="E83" s="36"/>
      <c r="F83" s="36">
        <v>62537</v>
      </c>
      <c r="G83" s="34"/>
      <c r="H83" s="36">
        <v>8463</v>
      </c>
      <c r="I83" s="86"/>
    </row>
    <row r="84" spans="1:9" ht="40.5" customHeight="1" x14ac:dyDescent="0.25">
      <c r="A84" s="85">
        <v>71</v>
      </c>
      <c r="B84" s="60" t="s">
        <v>169</v>
      </c>
      <c r="C84" s="32" t="s">
        <v>374</v>
      </c>
      <c r="D84" s="23">
        <f t="shared" si="23"/>
        <v>85548</v>
      </c>
      <c r="E84" s="36">
        <v>64066</v>
      </c>
      <c r="F84" s="36">
        <v>19638</v>
      </c>
      <c r="G84" s="34"/>
      <c r="H84" s="36">
        <v>1844</v>
      </c>
      <c r="I84" s="86"/>
    </row>
    <row r="85" spans="1:9" ht="15" customHeight="1" x14ac:dyDescent="0.25">
      <c r="A85" s="85">
        <v>72</v>
      </c>
      <c r="B85" s="45"/>
      <c r="C85" s="32"/>
      <c r="D85" s="23">
        <f t="shared" si="23"/>
        <v>0</v>
      </c>
      <c r="E85" s="36"/>
      <c r="F85" s="36"/>
      <c r="G85" s="34"/>
      <c r="H85" s="36"/>
      <c r="I85" s="86"/>
    </row>
    <row r="86" spans="1:9" ht="39.75" customHeight="1" x14ac:dyDescent="0.25">
      <c r="A86" s="85">
        <v>73</v>
      </c>
      <c r="B86" s="39"/>
      <c r="C86" s="57" t="s">
        <v>152</v>
      </c>
      <c r="D86" s="23">
        <f>SUM(D88)</f>
        <v>1114471</v>
      </c>
      <c r="E86" s="23">
        <f t="shared" ref="E86:H86" si="24">SUM(E88)</f>
        <v>555397</v>
      </c>
      <c r="F86" s="23">
        <f t="shared" si="24"/>
        <v>414599</v>
      </c>
      <c r="G86" s="23">
        <f t="shared" si="24"/>
        <v>0</v>
      </c>
      <c r="H86" s="23">
        <f t="shared" si="24"/>
        <v>63535</v>
      </c>
      <c r="I86" s="87">
        <f>SUM(I88)</f>
        <v>80940</v>
      </c>
    </row>
    <row r="87" spans="1:9" ht="17.25" customHeight="1" x14ac:dyDescent="0.25">
      <c r="A87" s="85">
        <v>74</v>
      </c>
      <c r="B87" s="39"/>
      <c r="C87" s="57"/>
      <c r="D87" s="23"/>
      <c r="E87" s="36"/>
      <c r="F87" s="36"/>
      <c r="G87" s="34"/>
      <c r="H87" s="36"/>
      <c r="I87" s="86"/>
    </row>
    <row r="88" spans="1:9" ht="39.75" customHeight="1" x14ac:dyDescent="0.3">
      <c r="A88" s="85">
        <v>75</v>
      </c>
      <c r="B88" s="34" t="s">
        <v>175</v>
      </c>
      <c r="C88" s="43" t="s">
        <v>176</v>
      </c>
      <c r="D88" s="23">
        <f>SUM(D89:D91)</f>
        <v>1114471</v>
      </c>
      <c r="E88" s="23">
        <f t="shared" ref="E88:I88" si="25">SUM(E89:E91)</f>
        <v>555397</v>
      </c>
      <c r="F88" s="23">
        <f t="shared" si="25"/>
        <v>414599</v>
      </c>
      <c r="G88" s="23">
        <f t="shared" si="25"/>
        <v>0</v>
      </c>
      <c r="H88" s="23">
        <f t="shared" si="25"/>
        <v>63535</v>
      </c>
      <c r="I88" s="23">
        <f t="shared" si="25"/>
        <v>80940</v>
      </c>
    </row>
    <row r="89" spans="1:9" ht="33" customHeight="1" x14ac:dyDescent="0.25">
      <c r="A89" s="85">
        <v>76</v>
      </c>
      <c r="B89" s="60" t="s">
        <v>173</v>
      </c>
      <c r="C89" s="32" t="s">
        <v>171</v>
      </c>
      <c r="D89" s="23">
        <f>SUM(E89:I89)</f>
        <v>87136</v>
      </c>
      <c r="E89" s="36"/>
      <c r="F89" s="36">
        <v>87136</v>
      </c>
      <c r="G89" s="34"/>
      <c r="H89" s="36"/>
      <c r="I89" s="86"/>
    </row>
    <row r="90" spans="1:9" ht="31.5" customHeight="1" x14ac:dyDescent="0.25">
      <c r="A90" s="85">
        <v>77</v>
      </c>
      <c r="B90" s="60" t="s">
        <v>174</v>
      </c>
      <c r="C90" s="32" t="s">
        <v>172</v>
      </c>
      <c r="D90" s="23">
        <f t="shared" ref="D90:D91" si="26">SUM(E90:I90)</f>
        <v>1008194</v>
      </c>
      <c r="E90" s="36">
        <v>555397</v>
      </c>
      <c r="F90" s="36">
        <v>325311</v>
      </c>
      <c r="G90" s="34"/>
      <c r="H90" s="36">
        <v>46546</v>
      </c>
      <c r="I90" s="93">
        <v>80940</v>
      </c>
    </row>
    <row r="91" spans="1:9" ht="39" customHeight="1" x14ac:dyDescent="0.25">
      <c r="A91" s="85">
        <v>78</v>
      </c>
      <c r="B91" s="45" t="s">
        <v>350</v>
      </c>
      <c r="C91" s="32" t="s">
        <v>375</v>
      </c>
      <c r="D91" s="23">
        <f t="shared" si="26"/>
        <v>19141</v>
      </c>
      <c r="E91" s="36"/>
      <c r="F91" s="36">
        <v>2152</v>
      </c>
      <c r="G91" s="34"/>
      <c r="H91" s="36">
        <v>16989</v>
      </c>
      <c r="I91" s="86"/>
    </row>
    <row r="92" spans="1:9" ht="40.5" customHeight="1" x14ac:dyDescent="0.25">
      <c r="A92" s="85">
        <v>79</v>
      </c>
      <c r="B92" s="45"/>
      <c r="C92" s="57" t="s">
        <v>153</v>
      </c>
      <c r="D92" s="23">
        <f>SUM(D94)</f>
        <v>745093</v>
      </c>
      <c r="E92" s="23">
        <f t="shared" ref="E92:I92" si="27">SUM(E94)</f>
        <v>657926</v>
      </c>
      <c r="F92" s="23">
        <f t="shared" si="27"/>
        <v>0</v>
      </c>
      <c r="G92" s="23">
        <f t="shared" si="27"/>
        <v>0</v>
      </c>
      <c r="H92" s="23">
        <f t="shared" si="27"/>
        <v>23167</v>
      </c>
      <c r="I92" s="87">
        <f t="shared" si="27"/>
        <v>64000</v>
      </c>
    </row>
    <row r="93" spans="1:9" ht="15" customHeight="1" x14ac:dyDescent="0.25">
      <c r="A93" s="85">
        <v>80</v>
      </c>
      <c r="B93" s="45"/>
      <c r="C93" s="45"/>
      <c r="D93" s="23"/>
      <c r="E93" s="36"/>
      <c r="F93" s="36"/>
      <c r="G93" s="34"/>
      <c r="H93" s="36"/>
      <c r="I93" s="86"/>
    </row>
    <row r="94" spans="1:9" ht="43.5" customHeight="1" x14ac:dyDescent="0.3">
      <c r="A94" s="85">
        <v>81</v>
      </c>
      <c r="B94" s="34" t="s">
        <v>178</v>
      </c>
      <c r="C94" s="43" t="s">
        <v>177</v>
      </c>
      <c r="D94" s="23">
        <f>SUM(D95:D99)</f>
        <v>745093</v>
      </c>
      <c r="E94" s="23">
        <f t="shared" ref="E94:I94" si="28">SUM(E95:E99)</f>
        <v>657926</v>
      </c>
      <c r="F94" s="23">
        <f t="shared" si="28"/>
        <v>0</v>
      </c>
      <c r="G94" s="23">
        <f t="shared" si="28"/>
        <v>0</v>
      </c>
      <c r="H94" s="23">
        <f t="shared" si="28"/>
        <v>23167</v>
      </c>
      <c r="I94" s="23">
        <f t="shared" si="28"/>
        <v>64000</v>
      </c>
    </row>
    <row r="95" spans="1:9" ht="23.25" customHeight="1" x14ac:dyDescent="0.25">
      <c r="A95" s="85">
        <v>82</v>
      </c>
      <c r="B95" s="60" t="s">
        <v>182</v>
      </c>
      <c r="C95" s="31" t="s">
        <v>179</v>
      </c>
      <c r="D95" s="23">
        <f>SUM(E95:I95)</f>
        <v>459826</v>
      </c>
      <c r="E95" s="36">
        <v>407659</v>
      </c>
      <c r="F95" s="36"/>
      <c r="G95" s="34"/>
      <c r="H95" s="36">
        <v>23167</v>
      </c>
      <c r="I95" s="93">
        <v>29000</v>
      </c>
    </row>
    <row r="96" spans="1:9" ht="33.75" customHeight="1" x14ac:dyDescent="0.25">
      <c r="A96" s="85">
        <v>83</v>
      </c>
      <c r="B96" s="60" t="s">
        <v>183</v>
      </c>
      <c r="C96" s="31" t="s">
        <v>181</v>
      </c>
      <c r="D96" s="23">
        <f t="shared" ref="D96:D99" si="29">SUM(E96:I96)</f>
        <v>240824</v>
      </c>
      <c r="E96" s="36">
        <v>205824</v>
      </c>
      <c r="F96" s="36"/>
      <c r="G96" s="34"/>
      <c r="H96" s="36"/>
      <c r="I96" s="93">
        <v>35000</v>
      </c>
    </row>
    <row r="97" spans="1:9" ht="25.5" customHeight="1" x14ac:dyDescent="0.25">
      <c r="A97" s="85">
        <v>84</v>
      </c>
      <c r="B97" s="60" t="s">
        <v>184</v>
      </c>
      <c r="C97" s="31" t="s">
        <v>180</v>
      </c>
      <c r="D97" s="23">
        <f t="shared" si="29"/>
        <v>44443</v>
      </c>
      <c r="E97" s="36">
        <v>44443</v>
      </c>
      <c r="F97" s="36"/>
      <c r="G97" s="34"/>
      <c r="H97" s="36"/>
      <c r="I97" s="86"/>
    </row>
    <row r="98" spans="1:9" ht="21.75" customHeight="1" x14ac:dyDescent="0.25">
      <c r="A98" s="85">
        <v>85</v>
      </c>
      <c r="B98" s="60" t="s">
        <v>185</v>
      </c>
      <c r="C98" s="41" t="s">
        <v>186</v>
      </c>
      <c r="D98" s="23">
        <f t="shared" si="29"/>
        <v>0</v>
      </c>
      <c r="E98" s="36"/>
      <c r="F98" s="36"/>
      <c r="G98" s="34"/>
      <c r="H98" s="36"/>
      <c r="I98" s="86"/>
    </row>
    <row r="99" spans="1:9" ht="17.25" customHeight="1" x14ac:dyDescent="0.25">
      <c r="A99" s="85">
        <v>86</v>
      </c>
      <c r="B99" s="58"/>
      <c r="C99" s="41"/>
      <c r="D99" s="23">
        <f t="shared" si="29"/>
        <v>0</v>
      </c>
      <c r="E99" s="36"/>
      <c r="F99" s="36"/>
      <c r="G99" s="34"/>
      <c r="H99" s="36"/>
      <c r="I99" s="86"/>
    </row>
    <row r="100" spans="1:9" ht="41.25" customHeight="1" x14ac:dyDescent="0.25">
      <c r="A100" s="85">
        <v>87</v>
      </c>
      <c r="B100" s="45"/>
      <c r="C100" s="57" t="s">
        <v>154</v>
      </c>
      <c r="D100" s="23">
        <f>SUM(D102)</f>
        <v>267161</v>
      </c>
      <c r="E100" s="23">
        <f t="shared" ref="E100:H100" si="30">SUM(E102)</f>
        <v>261161</v>
      </c>
      <c r="F100" s="23">
        <f t="shared" si="30"/>
        <v>0</v>
      </c>
      <c r="G100" s="23">
        <f t="shared" si="30"/>
        <v>0</v>
      </c>
      <c r="H100" s="23">
        <f t="shared" si="30"/>
        <v>0</v>
      </c>
      <c r="I100" s="87">
        <f>SUM(I102)</f>
        <v>6000</v>
      </c>
    </row>
    <row r="101" spans="1:9" ht="15" customHeight="1" x14ac:dyDescent="0.25">
      <c r="A101" s="85">
        <v>88</v>
      </c>
      <c r="B101" s="45"/>
      <c r="C101" s="45"/>
      <c r="D101" s="23"/>
      <c r="E101" s="36"/>
      <c r="F101" s="36"/>
      <c r="G101" s="34"/>
      <c r="H101" s="36"/>
      <c r="I101" s="86"/>
    </row>
    <row r="102" spans="1:9" ht="22.5" customHeight="1" x14ac:dyDescent="0.3">
      <c r="A102" s="85">
        <v>89</v>
      </c>
      <c r="B102" s="59" t="s">
        <v>194</v>
      </c>
      <c r="C102" s="59" t="s">
        <v>193</v>
      </c>
      <c r="D102" s="23">
        <f>SUM(E102:I102)</f>
        <v>267161</v>
      </c>
      <c r="E102" s="27">
        <v>261161</v>
      </c>
      <c r="F102" s="36"/>
      <c r="G102" s="34"/>
      <c r="H102" s="36"/>
      <c r="I102" s="93">
        <v>6000</v>
      </c>
    </row>
    <row r="103" spans="1:9" ht="16.5" customHeight="1" x14ac:dyDescent="0.3">
      <c r="A103" s="85">
        <v>90</v>
      </c>
      <c r="B103" s="34"/>
      <c r="C103" s="59"/>
      <c r="D103" s="23"/>
      <c r="E103" s="36"/>
      <c r="F103" s="36"/>
      <c r="G103" s="34"/>
      <c r="H103" s="36"/>
      <c r="I103" s="86"/>
    </row>
    <row r="104" spans="1:9" ht="37.5" customHeight="1" x14ac:dyDescent="0.25">
      <c r="A104" s="85">
        <v>91</v>
      </c>
      <c r="B104" s="39"/>
      <c r="C104" s="57" t="s">
        <v>155</v>
      </c>
      <c r="D104" s="23">
        <f>SUM(D106)</f>
        <v>362866</v>
      </c>
      <c r="E104" s="23">
        <f t="shared" ref="E104:I104" si="31">SUM(E106)</f>
        <v>349302</v>
      </c>
      <c r="F104" s="23">
        <f t="shared" si="31"/>
        <v>0</v>
      </c>
      <c r="G104" s="23">
        <f t="shared" si="31"/>
        <v>0</v>
      </c>
      <c r="H104" s="23">
        <f t="shared" si="31"/>
        <v>13064</v>
      </c>
      <c r="I104" s="87">
        <f t="shared" si="31"/>
        <v>500</v>
      </c>
    </row>
    <row r="105" spans="1:9" ht="15" customHeight="1" x14ac:dyDescent="0.25">
      <c r="A105" s="85">
        <v>92</v>
      </c>
      <c r="B105" s="45"/>
      <c r="C105" s="45"/>
      <c r="D105" s="23"/>
      <c r="E105" s="36"/>
      <c r="F105" s="36"/>
      <c r="G105" s="34"/>
      <c r="H105" s="36"/>
      <c r="I105" s="86"/>
    </row>
    <row r="106" spans="1:9" ht="36.75" customHeight="1" x14ac:dyDescent="0.3">
      <c r="A106" s="85">
        <v>93</v>
      </c>
      <c r="B106" s="59" t="s">
        <v>196</v>
      </c>
      <c r="C106" s="43" t="s">
        <v>195</v>
      </c>
      <c r="D106" s="23">
        <f>SUM(E106:I106)</f>
        <v>362866</v>
      </c>
      <c r="E106" s="27">
        <v>349302</v>
      </c>
      <c r="F106" s="36"/>
      <c r="G106" s="34"/>
      <c r="H106" s="36">
        <v>13064</v>
      </c>
      <c r="I106" s="93">
        <v>500</v>
      </c>
    </row>
    <row r="107" spans="1:9" ht="15" customHeight="1" x14ac:dyDescent="0.25">
      <c r="A107" s="85">
        <v>94</v>
      </c>
      <c r="B107" s="45"/>
      <c r="C107" s="45"/>
      <c r="D107" s="23"/>
      <c r="E107" s="36"/>
      <c r="F107" s="36"/>
      <c r="G107" s="34"/>
      <c r="H107" s="36"/>
      <c r="I107" s="86"/>
    </row>
    <row r="108" spans="1:9" ht="38.25" customHeight="1" x14ac:dyDescent="0.25">
      <c r="A108" s="85">
        <v>95</v>
      </c>
      <c r="B108" s="45"/>
      <c r="C108" s="57" t="s">
        <v>156</v>
      </c>
      <c r="D108" s="23">
        <f>SUM(D110)</f>
        <v>136283</v>
      </c>
      <c r="E108" s="23">
        <f t="shared" ref="E108:I108" si="32">SUM(E110)</f>
        <v>130783</v>
      </c>
      <c r="F108" s="23">
        <f t="shared" si="32"/>
        <v>0</v>
      </c>
      <c r="G108" s="23">
        <f t="shared" si="32"/>
        <v>0</v>
      </c>
      <c r="H108" s="23">
        <f t="shared" si="32"/>
        <v>0</v>
      </c>
      <c r="I108" s="87">
        <f t="shared" si="32"/>
        <v>5500</v>
      </c>
    </row>
    <row r="109" spans="1:9" ht="15" customHeight="1" x14ac:dyDescent="0.25">
      <c r="A109" s="85">
        <v>96</v>
      </c>
      <c r="B109" s="45"/>
      <c r="C109" s="45"/>
      <c r="D109" s="23"/>
      <c r="E109" s="36"/>
      <c r="F109" s="36"/>
      <c r="G109" s="34"/>
      <c r="H109" s="36"/>
      <c r="I109" s="86"/>
    </row>
    <row r="110" spans="1:9" ht="37.5" customHeight="1" x14ac:dyDescent="0.3">
      <c r="A110" s="85">
        <v>97</v>
      </c>
      <c r="B110" s="59" t="s">
        <v>198</v>
      </c>
      <c r="C110" s="43" t="s">
        <v>197</v>
      </c>
      <c r="D110" s="23">
        <f>SUM(E110:I110)</f>
        <v>136283</v>
      </c>
      <c r="E110" s="27">
        <v>130783</v>
      </c>
      <c r="F110" s="36"/>
      <c r="G110" s="34"/>
      <c r="H110" s="36"/>
      <c r="I110" s="93">
        <v>5500</v>
      </c>
    </row>
    <row r="111" spans="1:9" ht="15" customHeight="1" x14ac:dyDescent="0.25">
      <c r="A111" s="85">
        <v>98</v>
      </c>
      <c r="B111" s="45"/>
      <c r="C111" s="45"/>
      <c r="D111" s="23"/>
      <c r="E111" s="36"/>
      <c r="F111" s="36"/>
      <c r="G111" s="34"/>
      <c r="H111" s="36"/>
      <c r="I111" s="86"/>
    </row>
    <row r="112" spans="1:9" ht="40.5" customHeight="1" x14ac:dyDescent="0.25">
      <c r="A112" s="85">
        <v>99</v>
      </c>
      <c r="B112" s="45"/>
      <c r="C112" s="57" t="s">
        <v>157</v>
      </c>
      <c r="D112" s="23">
        <f>SUM(D114)</f>
        <v>751088</v>
      </c>
      <c r="E112" s="23">
        <f t="shared" ref="E112:I112" si="33">SUM(E114)</f>
        <v>284059</v>
      </c>
      <c r="F112" s="23">
        <f t="shared" si="33"/>
        <v>0</v>
      </c>
      <c r="G112" s="23">
        <f t="shared" si="33"/>
        <v>0</v>
      </c>
      <c r="H112" s="23">
        <f t="shared" si="33"/>
        <v>23029</v>
      </c>
      <c r="I112" s="87">
        <f t="shared" si="33"/>
        <v>444000</v>
      </c>
    </row>
    <row r="113" spans="1:9" ht="15" customHeight="1" x14ac:dyDescent="0.25">
      <c r="A113" s="85">
        <v>100</v>
      </c>
      <c r="B113" s="45"/>
      <c r="C113" s="45"/>
      <c r="D113" s="23"/>
      <c r="E113" s="36"/>
      <c r="F113" s="36"/>
      <c r="G113" s="34"/>
      <c r="H113" s="36"/>
      <c r="I113" s="86"/>
    </row>
    <row r="114" spans="1:9" ht="40.5" customHeight="1" x14ac:dyDescent="0.3">
      <c r="A114" s="85">
        <v>101</v>
      </c>
      <c r="B114" s="61" t="s">
        <v>207</v>
      </c>
      <c r="C114" s="38" t="s">
        <v>206</v>
      </c>
      <c r="D114" s="23">
        <f>SUM(D115:D120)</f>
        <v>751088</v>
      </c>
      <c r="E114" s="23">
        <f t="shared" ref="E114:I114" si="34">SUM(E115:E120)</f>
        <v>284059</v>
      </c>
      <c r="F114" s="23">
        <f t="shared" si="34"/>
        <v>0</v>
      </c>
      <c r="G114" s="23">
        <f t="shared" si="34"/>
        <v>0</v>
      </c>
      <c r="H114" s="23">
        <f t="shared" si="34"/>
        <v>23029</v>
      </c>
      <c r="I114" s="23">
        <f t="shared" si="34"/>
        <v>444000</v>
      </c>
    </row>
    <row r="115" spans="1:9" ht="23.25" customHeight="1" x14ac:dyDescent="0.25">
      <c r="A115" s="85">
        <v>102</v>
      </c>
      <c r="B115" s="45" t="s">
        <v>210</v>
      </c>
      <c r="C115" s="60" t="s">
        <v>66</v>
      </c>
      <c r="D115" s="23">
        <f>SUM(E115:I115)</f>
        <v>550913</v>
      </c>
      <c r="E115" s="27">
        <v>226913</v>
      </c>
      <c r="F115" s="36"/>
      <c r="G115" s="34"/>
      <c r="H115" s="36"/>
      <c r="I115" s="93">
        <v>324000</v>
      </c>
    </row>
    <row r="116" spans="1:9" ht="24.75" customHeight="1" x14ac:dyDescent="0.25">
      <c r="A116" s="85">
        <v>103</v>
      </c>
      <c r="B116" s="45" t="s">
        <v>211</v>
      </c>
      <c r="C116" s="60" t="s">
        <v>67</v>
      </c>
      <c r="D116" s="23">
        <f t="shared" ref="D116:D120" si="35">SUM(E116:I116)</f>
        <v>57146</v>
      </c>
      <c r="E116" s="27">
        <v>57146</v>
      </c>
      <c r="F116" s="36"/>
      <c r="G116" s="34"/>
      <c r="H116" s="36"/>
      <c r="I116" s="93"/>
    </row>
    <row r="117" spans="1:9" ht="33.75" customHeight="1" x14ac:dyDescent="0.25">
      <c r="A117" s="85">
        <v>104</v>
      </c>
      <c r="B117" s="45" t="s">
        <v>212</v>
      </c>
      <c r="C117" s="60" t="s">
        <v>208</v>
      </c>
      <c r="D117" s="23">
        <f t="shared" si="35"/>
        <v>16955</v>
      </c>
      <c r="E117" s="36"/>
      <c r="F117" s="36"/>
      <c r="G117" s="34"/>
      <c r="H117" s="36">
        <v>16955</v>
      </c>
      <c r="I117" s="93"/>
    </row>
    <row r="118" spans="1:9" ht="21" customHeight="1" x14ac:dyDescent="0.25">
      <c r="A118" s="85">
        <v>105</v>
      </c>
      <c r="B118" s="45" t="s">
        <v>213</v>
      </c>
      <c r="C118" s="60" t="s">
        <v>53</v>
      </c>
      <c r="D118" s="23">
        <f t="shared" si="35"/>
        <v>126074</v>
      </c>
      <c r="E118" s="36"/>
      <c r="F118" s="36"/>
      <c r="G118" s="34"/>
      <c r="H118" s="36">
        <v>6074</v>
      </c>
      <c r="I118" s="93">
        <v>120000</v>
      </c>
    </row>
    <row r="119" spans="1:9" ht="45" customHeight="1" x14ac:dyDescent="0.25">
      <c r="A119" s="85">
        <v>106</v>
      </c>
      <c r="B119" s="45" t="s">
        <v>214</v>
      </c>
      <c r="C119" s="60" t="s">
        <v>209</v>
      </c>
      <c r="D119" s="23">
        <f t="shared" si="35"/>
        <v>0</v>
      </c>
      <c r="E119" s="36"/>
      <c r="F119" s="36"/>
      <c r="G119" s="34"/>
      <c r="H119" s="36"/>
      <c r="I119" s="86"/>
    </row>
    <row r="120" spans="1:9" ht="15.75" customHeight="1" x14ac:dyDescent="0.25">
      <c r="A120" s="85">
        <v>107</v>
      </c>
      <c r="B120" s="45"/>
      <c r="C120" s="60"/>
      <c r="D120" s="23">
        <f t="shared" si="35"/>
        <v>0</v>
      </c>
      <c r="E120" s="36"/>
      <c r="F120" s="36"/>
      <c r="G120" s="34"/>
      <c r="H120" s="36"/>
      <c r="I120" s="86"/>
    </row>
    <row r="121" spans="1:9" ht="39" customHeight="1" x14ac:dyDescent="0.25">
      <c r="A121" s="85">
        <v>108</v>
      </c>
      <c r="B121" s="45"/>
      <c r="C121" s="62" t="s">
        <v>158</v>
      </c>
      <c r="D121" s="23">
        <f>SUM(D123)</f>
        <v>1408436</v>
      </c>
      <c r="E121" s="23">
        <f t="shared" ref="E121:I121" si="36">SUM(E123)</f>
        <v>690140</v>
      </c>
      <c r="F121" s="23">
        <f t="shared" si="36"/>
        <v>0</v>
      </c>
      <c r="G121" s="23">
        <f t="shared" si="36"/>
        <v>267900</v>
      </c>
      <c r="H121" s="23">
        <f t="shared" si="36"/>
        <v>331996</v>
      </c>
      <c r="I121" s="87">
        <f t="shared" si="36"/>
        <v>118400</v>
      </c>
    </row>
    <row r="122" spans="1:9" ht="15.75" customHeight="1" x14ac:dyDescent="0.25">
      <c r="A122" s="85">
        <v>109</v>
      </c>
      <c r="B122" s="45"/>
      <c r="C122" s="60"/>
      <c r="D122" s="23"/>
      <c r="E122" s="36"/>
      <c r="F122" s="36"/>
      <c r="G122" s="34"/>
      <c r="H122" s="36"/>
      <c r="I122" s="86"/>
    </row>
    <row r="123" spans="1:9" ht="42.75" customHeight="1" x14ac:dyDescent="0.3">
      <c r="A123" s="85">
        <v>110</v>
      </c>
      <c r="B123" s="61" t="s">
        <v>217</v>
      </c>
      <c r="C123" s="38" t="s">
        <v>216</v>
      </c>
      <c r="D123" s="68">
        <f>SUM(D124:D133)</f>
        <v>1408436</v>
      </c>
      <c r="E123" s="68">
        <f t="shared" ref="E123:I123" si="37">SUM(E124:E133)</f>
        <v>690140</v>
      </c>
      <c r="F123" s="68">
        <f t="shared" si="37"/>
        <v>0</v>
      </c>
      <c r="G123" s="68">
        <f t="shared" si="37"/>
        <v>267900</v>
      </c>
      <c r="H123" s="68">
        <f t="shared" si="37"/>
        <v>331996</v>
      </c>
      <c r="I123" s="68">
        <f t="shared" si="37"/>
        <v>118400</v>
      </c>
    </row>
    <row r="124" spans="1:9" ht="22.5" customHeight="1" x14ac:dyDescent="0.25">
      <c r="A124" s="85">
        <v>111</v>
      </c>
      <c r="B124" s="45" t="s">
        <v>222</v>
      </c>
      <c r="C124" s="32" t="s">
        <v>32</v>
      </c>
      <c r="D124" s="23">
        <f>SUM(E124:I124)</f>
        <v>675575</v>
      </c>
      <c r="E124" s="27">
        <v>557175</v>
      </c>
      <c r="F124" s="36"/>
      <c r="G124" s="34"/>
      <c r="H124" s="36"/>
      <c r="I124" s="86">
        <v>118400</v>
      </c>
    </row>
    <row r="125" spans="1:9" ht="35.25" customHeight="1" x14ac:dyDescent="0.25">
      <c r="A125" s="85">
        <v>112</v>
      </c>
      <c r="B125" s="45" t="s">
        <v>223</v>
      </c>
      <c r="C125" s="32" t="s">
        <v>367</v>
      </c>
      <c r="D125" s="23">
        <f t="shared" ref="D125:D133" si="38">SUM(E125:I125)</f>
        <v>73065</v>
      </c>
      <c r="E125" s="27">
        <v>43665</v>
      </c>
      <c r="F125" s="36"/>
      <c r="G125" s="34"/>
      <c r="H125" s="36">
        <v>29400</v>
      </c>
      <c r="I125" s="86"/>
    </row>
    <row r="126" spans="1:9" ht="30" customHeight="1" x14ac:dyDescent="0.25">
      <c r="A126" s="85">
        <v>113</v>
      </c>
      <c r="B126" s="45" t="s">
        <v>224</v>
      </c>
      <c r="C126" s="32" t="s">
        <v>37</v>
      </c>
      <c r="D126" s="23">
        <f t="shared" si="38"/>
        <v>89300</v>
      </c>
      <c r="E126" s="27">
        <v>89300</v>
      </c>
      <c r="F126" s="36"/>
      <c r="G126" s="34"/>
      <c r="H126" s="36"/>
      <c r="I126" s="86"/>
    </row>
    <row r="127" spans="1:9" ht="32.25" customHeight="1" x14ac:dyDescent="0.25">
      <c r="A127" s="85">
        <v>114</v>
      </c>
      <c r="B127" s="45" t="s">
        <v>225</v>
      </c>
      <c r="C127" s="32" t="s">
        <v>218</v>
      </c>
      <c r="D127" s="23">
        <f t="shared" si="38"/>
        <v>13900</v>
      </c>
      <c r="E127" s="36"/>
      <c r="F127" s="36"/>
      <c r="G127" s="34"/>
      <c r="H127" s="36">
        <v>13900</v>
      </c>
      <c r="I127" s="86"/>
    </row>
    <row r="128" spans="1:9" ht="26.25" customHeight="1" x14ac:dyDescent="0.25">
      <c r="A128" s="85">
        <v>115</v>
      </c>
      <c r="B128" s="45" t="s">
        <v>226</v>
      </c>
      <c r="C128" s="32" t="s">
        <v>219</v>
      </c>
      <c r="D128" s="23">
        <f t="shared" si="38"/>
        <v>50160</v>
      </c>
      <c r="E128" s="36"/>
      <c r="F128" s="36"/>
      <c r="G128" s="34"/>
      <c r="H128" s="36">
        <v>50160</v>
      </c>
      <c r="I128" s="86"/>
    </row>
    <row r="129" spans="1:9" ht="32.25" customHeight="1" x14ac:dyDescent="0.25">
      <c r="A129" s="85">
        <v>116</v>
      </c>
      <c r="B129" s="45" t="s">
        <v>227</v>
      </c>
      <c r="C129" s="32" t="s">
        <v>366</v>
      </c>
      <c r="D129" s="23">
        <f t="shared" si="38"/>
        <v>168000</v>
      </c>
      <c r="E129" s="36"/>
      <c r="F129" s="36"/>
      <c r="G129" s="34"/>
      <c r="H129" s="36">
        <v>168000</v>
      </c>
      <c r="I129" s="86"/>
    </row>
    <row r="130" spans="1:9" ht="34.5" customHeight="1" x14ac:dyDescent="0.25">
      <c r="A130" s="85">
        <v>117</v>
      </c>
      <c r="B130" s="45" t="s">
        <v>228</v>
      </c>
      <c r="C130" s="32" t="s">
        <v>220</v>
      </c>
      <c r="D130" s="23">
        <f t="shared" si="38"/>
        <v>4220</v>
      </c>
      <c r="E130" s="36"/>
      <c r="F130" s="36"/>
      <c r="G130" s="34"/>
      <c r="H130" s="36">
        <v>4220</v>
      </c>
      <c r="I130" s="86"/>
    </row>
    <row r="131" spans="1:9" ht="32.25" customHeight="1" x14ac:dyDescent="0.25">
      <c r="A131" s="85">
        <v>118</v>
      </c>
      <c r="B131" s="45" t="s">
        <v>229</v>
      </c>
      <c r="C131" s="32" t="s">
        <v>221</v>
      </c>
      <c r="D131" s="23">
        <f t="shared" si="38"/>
        <v>19436</v>
      </c>
      <c r="E131" s="36"/>
      <c r="F131" s="36"/>
      <c r="G131" s="34"/>
      <c r="H131" s="36">
        <v>19436</v>
      </c>
      <c r="I131" s="86"/>
    </row>
    <row r="132" spans="1:9" ht="20.25" customHeight="1" x14ac:dyDescent="0.25">
      <c r="A132" s="85">
        <v>119</v>
      </c>
      <c r="B132" s="45" t="s">
        <v>230</v>
      </c>
      <c r="C132" s="32" t="s">
        <v>370</v>
      </c>
      <c r="D132" s="23">
        <f t="shared" si="38"/>
        <v>46880</v>
      </c>
      <c r="E132" s="36"/>
      <c r="F132" s="36"/>
      <c r="G132" s="34"/>
      <c r="H132" s="36">
        <v>46880</v>
      </c>
      <c r="I132" s="86"/>
    </row>
    <row r="133" spans="1:9" ht="30.75" customHeight="1" x14ac:dyDescent="0.25">
      <c r="A133" s="85">
        <v>120</v>
      </c>
      <c r="B133" s="45" t="s">
        <v>368</v>
      </c>
      <c r="C133" s="95" t="s">
        <v>369</v>
      </c>
      <c r="D133" s="23">
        <f t="shared" si="38"/>
        <v>267900</v>
      </c>
      <c r="E133" s="36"/>
      <c r="F133" s="36"/>
      <c r="G133" s="36">
        <v>267900</v>
      </c>
      <c r="H133" s="36"/>
      <c r="I133" s="86"/>
    </row>
    <row r="134" spans="1:9" ht="42.75" customHeight="1" x14ac:dyDescent="0.25">
      <c r="A134" s="85">
        <v>121</v>
      </c>
      <c r="B134" s="45"/>
      <c r="C134" s="57" t="s">
        <v>215</v>
      </c>
      <c r="D134" s="23">
        <f>SUM(D136)</f>
        <v>485185</v>
      </c>
      <c r="E134" s="23">
        <f t="shared" ref="E134:I134" si="39">SUM(E136)</f>
        <v>91385</v>
      </c>
      <c r="F134" s="23">
        <f t="shared" si="39"/>
        <v>0</v>
      </c>
      <c r="G134" s="23">
        <f t="shared" si="39"/>
        <v>393800</v>
      </c>
      <c r="H134" s="23">
        <f t="shared" si="39"/>
        <v>0</v>
      </c>
      <c r="I134" s="23">
        <f t="shared" si="39"/>
        <v>0</v>
      </c>
    </row>
    <row r="135" spans="1:9" ht="18" customHeight="1" x14ac:dyDescent="0.25">
      <c r="A135" s="85">
        <v>122</v>
      </c>
      <c r="B135" s="45"/>
      <c r="C135" s="57"/>
      <c r="D135" s="23"/>
      <c r="E135" s="36"/>
      <c r="F135" s="36"/>
      <c r="G135" s="34"/>
      <c r="H135" s="36"/>
      <c r="I135" s="86"/>
    </row>
    <row r="136" spans="1:9" ht="39" customHeight="1" x14ac:dyDescent="0.3">
      <c r="A136" s="85">
        <v>123</v>
      </c>
      <c r="B136" s="40" t="s">
        <v>274</v>
      </c>
      <c r="C136" s="38" t="s">
        <v>275</v>
      </c>
      <c r="D136" s="23">
        <f>SUM(D137:D139)</f>
        <v>485185</v>
      </c>
      <c r="E136" s="23">
        <f t="shared" ref="E136:I136" si="40">SUM(E137:E139)</f>
        <v>91385</v>
      </c>
      <c r="F136" s="23">
        <f t="shared" si="40"/>
        <v>0</v>
      </c>
      <c r="G136" s="23">
        <f t="shared" si="40"/>
        <v>393800</v>
      </c>
      <c r="H136" s="23">
        <f t="shared" si="40"/>
        <v>0</v>
      </c>
      <c r="I136" s="23">
        <f t="shared" si="40"/>
        <v>0</v>
      </c>
    </row>
    <row r="137" spans="1:9" ht="38.25" customHeight="1" x14ac:dyDescent="0.25">
      <c r="A137" s="85">
        <v>124</v>
      </c>
      <c r="B137" s="41" t="s">
        <v>277</v>
      </c>
      <c r="C137" s="45" t="s">
        <v>47</v>
      </c>
      <c r="D137" s="23">
        <f>SUM(E137:I137)</f>
        <v>484185</v>
      </c>
      <c r="E137" s="27">
        <v>90385</v>
      </c>
      <c r="F137" s="36"/>
      <c r="G137" s="36">
        <v>393800</v>
      </c>
      <c r="H137" s="36"/>
      <c r="I137" s="86"/>
    </row>
    <row r="138" spans="1:9" ht="26.25" customHeight="1" x14ac:dyDescent="0.25">
      <c r="A138" s="85">
        <v>125</v>
      </c>
      <c r="B138" s="45" t="s">
        <v>278</v>
      </c>
      <c r="C138" s="45" t="s">
        <v>276</v>
      </c>
      <c r="D138" s="23">
        <f t="shared" ref="D138:D139" si="41">SUM(E138:I138)</f>
        <v>1000</v>
      </c>
      <c r="E138" s="27">
        <v>1000</v>
      </c>
      <c r="F138" s="36"/>
      <c r="G138" s="34"/>
      <c r="H138" s="36"/>
      <c r="I138" s="86"/>
    </row>
    <row r="139" spans="1:9" ht="23.25" customHeight="1" x14ac:dyDescent="0.25">
      <c r="A139" s="85">
        <v>126</v>
      </c>
      <c r="B139" s="45"/>
      <c r="C139" s="39"/>
      <c r="D139" s="23">
        <f t="shared" si="41"/>
        <v>0</v>
      </c>
      <c r="E139" s="36"/>
      <c r="F139" s="36"/>
      <c r="G139" s="34"/>
      <c r="H139" s="36"/>
      <c r="I139" s="86"/>
    </row>
    <row r="140" spans="1:9" ht="23.25" customHeight="1" x14ac:dyDescent="0.25">
      <c r="A140" s="85">
        <v>127</v>
      </c>
      <c r="B140" s="45"/>
      <c r="C140" s="57" t="s">
        <v>21</v>
      </c>
      <c r="D140" s="23">
        <f>SUM(D142+D146+D151+D157+D161+D167+D184+D192)</f>
        <v>3125890</v>
      </c>
      <c r="E140" s="23">
        <f t="shared" ref="E140:I140" si="42">SUM(E142+E146+E151+E157+E161+E167+E184+E192)</f>
        <v>1441638</v>
      </c>
      <c r="F140" s="23">
        <f t="shared" si="42"/>
        <v>54612</v>
      </c>
      <c r="G140" s="23">
        <f t="shared" si="42"/>
        <v>1298410</v>
      </c>
      <c r="H140" s="23">
        <f t="shared" si="42"/>
        <v>331230</v>
      </c>
      <c r="I140" s="23">
        <f t="shared" si="42"/>
        <v>0</v>
      </c>
    </row>
    <row r="141" spans="1:9" ht="15" customHeight="1" x14ac:dyDescent="0.25">
      <c r="A141" s="85">
        <v>128</v>
      </c>
      <c r="B141" s="45"/>
      <c r="C141" s="45"/>
      <c r="D141" s="23"/>
      <c r="E141" s="36"/>
      <c r="F141" s="36"/>
      <c r="G141" s="34"/>
      <c r="H141" s="36"/>
      <c r="I141" s="86"/>
    </row>
    <row r="142" spans="1:9" ht="20.25" customHeight="1" x14ac:dyDescent="0.3">
      <c r="A142" s="85">
        <v>129</v>
      </c>
      <c r="B142" s="34" t="s">
        <v>188</v>
      </c>
      <c r="C142" s="40" t="s">
        <v>187</v>
      </c>
      <c r="D142" s="23">
        <f>SUM(D143:D145)</f>
        <v>217412</v>
      </c>
      <c r="E142" s="23">
        <f t="shared" ref="E142:I142" si="43">SUM(E143:E145)</f>
        <v>50300</v>
      </c>
      <c r="F142" s="23">
        <f t="shared" si="43"/>
        <v>54612</v>
      </c>
      <c r="G142" s="23">
        <f t="shared" si="43"/>
        <v>0</v>
      </c>
      <c r="H142" s="23">
        <f t="shared" si="43"/>
        <v>112500</v>
      </c>
      <c r="I142" s="23">
        <f t="shared" si="43"/>
        <v>0</v>
      </c>
    </row>
    <row r="143" spans="1:9" ht="35.25" customHeight="1" x14ac:dyDescent="0.25">
      <c r="A143" s="85">
        <v>130</v>
      </c>
      <c r="B143" s="60" t="s">
        <v>191</v>
      </c>
      <c r="C143" s="31" t="s">
        <v>189</v>
      </c>
      <c r="D143" s="23">
        <f>SUM(E143:I143)</f>
        <v>172912</v>
      </c>
      <c r="E143" s="27">
        <v>50300</v>
      </c>
      <c r="F143" s="36">
        <v>54612</v>
      </c>
      <c r="G143" s="34"/>
      <c r="H143" s="36">
        <v>68000</v>
      </c>
      <c r="I143" s="86"/>
    </row>
    <row r="144" spans="1:9" ht="21" customHeight="1" x14ac:dyDescent="0.25">
      <c r="A144" s="85">
        <v>131</v>
      </c>
      <c r="B144" s="60" t="s">
        <v>192</v>
      </c>
      <c r="C144" s="31" t="s">
        <v>190</v>
      </c>
      <c r="D144" s="23">
        <f t="shared" ref="D144:D145" si="44">SUM(E144:I144)</f>
        <v>44500</v>
      </c>
      <c r="E144" s="36"/>
      <c r="F144" s="36"/>
      <c r="G144" s="34"/>
      <c r="H144" s="36">
        <v>44500</v>
      </c>
      <c r="I144" s="86"/>
    </row>
    <row r="145" spans="1:9" ht="17.25" customHeight="1" x14ac:dyDescent="0.25">
      <c r="A145" s="85">
        <v>132</v>
      </c>
      <c r="B145" s="60"/>
      <c r="C145" s="39"/>
      <c r="D145" s="23">
        <f t="shared" si="44"/>
        <v>0</v>
      </c>
      <c r="E145" s="36"/>
      <c r="F145" s="36"/>
      <c r="G145" s="34"/>
      <c r="H145" s="36"/>
      <c r="I145" s="86"/>
    </row>
    <row r="146" spans="1:9" ht="27" customHeight="1" x14ac:dyDescent="0.3">
      <c r="A146" s="85">
        <v>133</v>
      </c>
      <c r="B146" s="40" t="s">
        <v>200</v>
      </c>
      <c r="C146" s="38" t="s">
        <v>199</v>
      </c>
      <c r="D146" s="23">
        <f>SUM(D147:D150)</f>
        <v>84900</v>
      </c>
      <c r="E146" s="23">
        <f t="shared" ref="E146:I146" si="45">SUM(E147:E150)</f>
        <v>84900</v>
      </c>
      <c r="F146" s="23">
        <f t="shared" si="45"/>
        <v>0</v>
      </c>
      <c r="G146" s="23">
        <f t="shared" si="45"/>
        <v>0</v>
      </c>
      <c r="H146" s="23">
        <f t="shared" si="45"/>
        <v>0</v>
      </c>
      <c r="I146" s="87">
        <f t="shared" si="45"/>
        <v>0</v>
      </c>
    </row>
    <row r="147" spans="1:9" ht="16.5" customHeight="1" x14ac:dyDescent="0.25">
      <c r="A147" s="85">
        <v>134</v>
      </c>
      <c r="B147" s="45" t="s">
        <v>203</v>
      </c>
      <c r="C147" s="32" t="s">
        <v>202</v>
      </c>
      <c r="D147" s="23">
        <f>SUM(E147:I147)</f>
        <v>46400</v>
      </c>
      <c r="E147" s="27">
        <v>46400</v>
      </c>
      <c r="F147" s="36"/>
      <c r="G147" s="34"/>
      <c r="H147" s="36"/>
      <c r="I147" s="86"/>
    </row>
    <row r="148" spans="1:9" ht="16.5" customHeight="1" x14ac:dyDescent="0.25">
      <c r="A148" s="85">
        <v>135</v>
      </c>
      <c r="B148" s="45" t="s">
        <v>204</v>
      </c>
      <c r="C148" s="31" t="s">
        <v>40</v>
      </c>
      <c r="D148" s="23">
        <f t="shared" ref="D148:D150" si="46">SUM(E148:I148)</f>
        <v>2000</v>
      </c>
      <c r="E148" s="27">
        <v>2000</v>
      </c>
      <c r="F148" s="36"/>
      <c r="G148" s="34"/>
      <c r="H148" s="36"/>
      <c r="I148" s="86"/>
    </row>
    <row r="149" spans="1:9" ht="15" customHeight="1" x14ac:dyDescent="0.25">
      <c r="A149" s="85">
        <v>136</v>
      </c>
      <c r="B149" s="45" t="s">
        <v>205</v>
      </c>
      <c r="C149" s="31" t="s">
        <v>201</v>
      </c>
      <c r="D149" s="23">
        <f t="shared" si="46"/>
        <v>36500</v>
      </c>
      <c r="E149" s="27">
        <v>36500</v>
      </c>
      <c r="F149" s="36"/>
      <c r="G149" s="34"/>
      <c r="H149" s="36"/>
      <c r="I149" s="86"/>
    </row>
    <row r="150" spans="1:9" ht="15" customHeight="1" x14ac:dyDescent="0.25">
      <c r="A150" s="85">
        <v>137</v>
      </c>
      <c r="B150" s="45"/>
      <c r="C150" s="31"/>
      <c r="D150" s="23">
        <f t="shared" si="46"/>
        <v>0</v>
      </c>
      <c r="E150" s="36"/>
      <c r="F150" s="36"/>
      <c r="G150" s="34"/>
      <c r="H150" s="36"/>
      <c r="I150" s="86"/>
    </row>
    <row r="151" spans="1:9" ht="24" customHeight="1" x14ac:dyDescent="0.3">
      <c r="A151" s="85">
        <v>138</v>
      </c>
      <c r="B151" s="61" t="s">
        <v>232</v>
      </c>
      <c r="C151" s="43" t="s">
        <v>231</v>
      </c>
      <c r="D151" s="23">
        <f>SUM(D152:D156)</f>
        <v>3800</v>
      </c>
      <c r="E151" s="23">
        <f t="shared" ref="E151:H151" si="47">SUM(E152:E156)</f>
        <v>3800</v>
      </c>
      <c r="F151" s="23">
        <f t="shared" si="47"/>
        <v>0</v>
      </c>
      <c r="G151" s="23">
        <f t="shared" si="47"/>
        <v>0</v>
      </c>
      <c r="H151" s="23">
        <f t="shared" si="47"/>
        <v>0</v>
      </c>
      <c r="I151" s="87">
        <f>SUM(I152:I156)</f>
        <v>0</v>
      </c>
    </row>
    <row r="152" spans="1:9" ht="20.25" customHeight="1" x14ac:dyDescent="0.25">
      <c r="A152" s="85">
        <v>139</v>
      </c>
      <c r="B152" s="45" t="s">
        <v>236</v>
      </c>
      <c r="C152" s="60" t="s">
        <v>233</v>
      </c>
      <c r="D152" s="23">
        <f>SUM(E152:I152)</f>
        <v>3800</v>
      </c>
      <c r="E152" s="27">
        <v>3800</v>
      </c>
      <c r="F152" s="36"/>
      <c r="G152" s="34"/>
      <c r="H152" s="36"/>
      <c r="I152" s="86"/>
    </row>
    <row r="153" spans="1:9" ht="39.75" customHeight="1" x14ac:dyDescent="0.25">
      <c r="A153" s="85">
        <v>140</v>
      </c>
      <c r="B153" s="45" t="s">
        <v>237</v>
      </c>
      <c r="C153" s="60" t="s">
        <v>234</v>
      </c>
      <c r="D153" s="23">
        <f t="shared" ref="D153:D156" si="48">SUM(E153:I153)</f>
        <v>0</v>
      </c>
      <c r="E153" s="36"/>
      <c r="F153" s="36"/>
      <c r="G153" s="34"/>
      <c r="H153" s="36"/>
      <c r="I153" s="86"/>
    </row>
    <row r="154" spans="1:9" ht="17.25" customHeight="1" x14ac:dyDescent="0.25">
      <c r="A154" s="85">
        <v>141</v>
      </c>
      <c r="B154" s="45"/>
      <c r="C154" s="60" t="s">
        <v>238</v>
      </c>
      <c r="D154" s="23">
        <f t="shared" si="48"/>
        <v>0</v>
      </c>
      <c r="E154" s="36"/>
      <c r="F154" s="34"/>
      <c r="G154" s="34"/>
      <c r="H154" s="36"/>
      <c r="I154" s="86"/>
    </row>
    <row r="155" spans="1:9" ht="19.5" customHeight="1" x14ac:dyDescent="0.25">
      <c r="A155" s="85">
        <v>142</v>
      </c>
      <c r="B155" s="45"/>
      <c r="C155" s="60" t="s">
        <v>235</v>
      </c>
      <c r="D155" s="23">
        <f t="shared" si="48"/>
        <v>0</v>
      </c>
      <c r="E155" s="36"/>
      <c r="F155" s="36"/>
      <c r="G155" s="34"/>
      <c r="H155" s="36"/>
      <c r="I155" s="86"/>
    </row>
    <row r="156" spans="1:9" ht="15" customHeight="1" x14ac:dyDescent="0.25">
      <c r="A156" s="85">
        <v>143</v>
      </c>
      <c r="B156" s="45"/>
      <c r="C156" s="60"/>
      <c r="D156" s="23">
        <f t="shared" si="48"/>
        <v>0</v>
      </c>
      <c r="E156" s="36"/>
      <c r="F156" s="36"/>
      <c r="G156" s="34"/>
      <c r="H156" s="36"/>
      <c r="I156" s="86"/>
    </row>
    <row r="157" spans="1:9" ht="39" customHeight="1" x14ac:dyDescent="0.3">
      <c r="A157" s="85">
        <v>144</v>
      </c>
      <c r="B157" s="61" t="s">
        <v>240</v>
      </c>
      <c r="C157" s="38" t="s">
        <v>239</v>
      </c>
      <c r="D157" s="23">
        <f>SUM(D158:D160)</f>
        <v>92410</v>
      </c>
      <c r="E157" s="23">
        <f t="shared" ref="E157:I157" si="49">SUM(E158:E160)</f>
        <v>0</v>
      </c>
      <c r="F157" s="23">
        <f t="shared" si="49"/>
        <v>0</v>
      </c>
      <c r="G157" s="23">
        <f t="shared" si="49"/>
        <v>92410</v>
      </c>
      <c r="H157" s="23">
        <f t="shared" si="49"/>
        <v>0</v>
      </c>
      <c r="I157" s="87">
        <f t="shared" si="49"/>
        <v>0</v>
      </c>
    </row>
    <row r="158" spans="1:9" ht="32.25" customHeight="1" x14ac:dyDescent="0.25">
      <c r="A158" s="85">
        <v>145</v>
      </c>
      <c r="B158" s="45" t="s">
        <v>242</v>
      </c>
      <c r="C158" s="60" t="s">
        <v>241</v>
      </c>
      <c r="D158" s="23">
        <f>SUM(E158:I158)</f>
        <v>92110</v>
      </c>
      <c r="E158" s="36"/>
      <c r="F158" s="36"/>
      <c r="G158" s="36">
        <v>92110</v>
      </c>
      <c r="H158" s="36"/>
      <c r="I158" s="86"/>
    </row>
    <row r="159" spans="1:9" ht="21.75" customHeight="1" x14ac:dyDescent="0.25">
      <c r="A159" s="85">
        <v>146</v>
      </c>
      <c r="B159" s="45" t="s">
        <v>243</v>
      </c>
      <c r="C159" s="60" t="s">
        <v>31</v>
      </c>
      <c r="D159" s="23">
        <f t="shared" ref="D159:D160" si="50">SUM(E159:I159)</f>
        <v>300</v>
      </c>
      <c r="E159" s="36"/>
      <c r="F159" s="36"/>
      <c r="G159" s="36">
        <v>300</v>
      </c>
      <c r="H159" s="36"/>
      <c r="I159" s="86"/>
    </row>
    <row r="160" spans="1:9" ht="15.75" customHeight="1" x14ac:dyDescent="0.25">
      <c r="A160" s="85">
        <v>147</v>
      </c>
      <c r="B160" s="45"/>
      <c r="C160" s="60"/>
      <c r="D160" s="23">
        <f t="shared" si="50"/>
        <v>0</v>
      </c>
      <c r="E160" s="36"/>
      <c r="F160" s="36"/>
      <c r="G160" s="34"/>
      <c r="H160" s="36"/>
      <c r="I160" s="86"/>
    </row>
    <row r="161" spans="1:9" ht="23.25" customHeight="1" x14ac:dyDescent="0.3">
      <c r="A161" s="85">
        <v>148</v>
      </c>
      <c r="B161" s="61" t="s">
        <v>245</v>
      </c>
      <c r="C161" s="40" t="s">
        <v>244</v>
      </c>
      <c r="D161" s="23">
        <f>SUM(D162:D166)</f>
        <v>1068800</v>
      </c>
      <c r="E161" s="23">
        <f t="shared" ref="E161:I161" si="51">SUM(E162:E166)</f>
        <v>992700</v>
      </c>
      <c r="F161" s="23">
        <f t="shared" si="51"/>
        <v>0</v>
      </c>
      <c r="G161" s="23">
        <f t="shared" si="51"/>
        <v>76100</v>
      </c>
      <c r="H161" s="23">
        <f t="shared" si="51"/>
        <v>0</v>
      </c>
      <c r="I161" s="23">
        <f t="shared" si="51"/>
        <v>0</v>
      </c>
    </row>
    <row r="162" spans="1:9" ht="22.5" customHeight="1" x14ac:dyDescent="0.25">
      <c r="A162" s="85">
        <v>149</v>
      </c>
      <c r="B162" s="45" t="s">
        <v>246</v>
      </c>
      <c r="C162" s="60" t="s">
        <v>1</v>
      </c>
      <c r="D162" s="23">
        <f>SUM(E162:I162)</f>
        <v>76100</v>
      </c>
      <c r="E162" s="36"/>
      <c r="F162" s="36"/>
      <c r="G162" s="34">
        <v>76100</v>
      </c>
      <c r="H162" s="36"/>
      <c r="I162" s="86"/>
    </row>
    <row r="163" spans="1:9" ht="22.5" customHeight="1" x14ac:dyDescent="0.25">
      <c r="A163" s="85">
        <v>150</v>
      </c>
      <c r="B163" s="45" t="s">
        <v>247</v>
      </c>
      <c r="C163" s="60" t="s">
        <v>4</v>
      </c>
      <c r="D163" s="23">
        <f t="shared" ref="D163:D166" si="52">SUM(E163:I163)</f>
        <v>600000</v>
      </c>
      <c r="E163" s="27">
        <v>600000</v>
      </c>
      <c r="F163" s="36"/>
      <c r="G163" s="34"/>
      <c r="H163" s="36"/>
      <c r="I163" s="86"/>
    </row>
    <row r="164" spans="1:9" ht="20.25" customHeight="1" x14ac:dyDescent="0.25">
      <c r="A164" s="85">
        <v>151</v>
      </c>
      <c r="B164" s="45" t="s">
        <v>248</v>
      </c>
      <c r="C164" s="60" t="s">
        <v>22</v>
      </c>
      <c r="D164" s="23">
        <f t="shared" si="52"/>
        <v>303500</v>
      </c>
      <c r="E164" s="27">
        <v>303500</v>
      </c>
      <c r="F164" s="36"/>
      <c r="G164" s="34"/>
      <c r="H164" s="36"/>
      <c r="I164" s="86"/>
    </row>
    <row r="165" spans="1:9" ht="18.75" customHeight="1" x14ac:dyDescent="0.25">
      <c r="A165" s="85">
        <v>152</v>
      </c>
      <c r="B165" s="45" t="s">
        <v>249</v>
      </c>
      <c r="C165" s="60" t="s">
        <v>25</v>
      </c>
      <c r="D165" s="23">
        <f t="shared" si="52"/>
        <v>89200</v>
      </c>
      <c r="E165" s="27">
        <v>89200</v>
      </c>
      <c r="F165" s="36"/>
      <c r="G165" s="34"/>
      <c r="H165" s="36"/>
      <c r="I165" s="86"/>
    </row>
    <row r="166" spans="1:9" ht="15.75" customHeight="1" x14ac:dyDescent="0.25">
      <c r="A166" s="85">
        <v>153</v>
      </c>
      <c r="B166" s="45"/>
      <c r="C166" s="60"/>
      <c r="D166" s="23">
        <f t="shared" si="52"/>
        <v>0</v>
      </c>
      <c r="E166" s="36"/>
      <c r="F166" s="36"/>
      <c r="G166" s="34"/>
      <c r="H166" s="36"/>
      <c r="I166" s="86"/>
    </row>
    <row r="167" spans="1:9" ht="48.75" customHeight="1" x14ac:dyDescent="0.3">
      <c r="A167" s="85">
        <v>154</v>
      </c>
      <c r="B167" s="61" t="s">
        <v>251</v>
      </c>
      <c r="C167" s="38" t="s">
        <v>250</v>
      </c>
      <c r="D167" s="23">
        <f>SUM(D168:D183)</f>
        <v>1323968</v>
      </c>
      <c r="E167" s="23">
        <f t="shared" ref="E167:I167" si="53">SUM(E168:E183)</f>
        <v>140938</v>
      </c>
      <c r="F167" s="23">
        <f t="shared" si="53"/>
        <v>0</v>
      </c>
      <c r="G167" s="23">
        <f t="shared" si="53"/>
        <v>1129900</v>
      </c>
      <c r="H167" s="23">
        <f t="shared" si="53"/>
        <v>53130</v>
      </c>
      <c r="I167" s="23">
        <f t="shared" si="53"/>
        <v>0</v>
      </c>
    </row>
    <row r="168" spans="1:9" ht="38.25" customHeight="1" x14ac:dyDescent="0.25">
      <c r="A168" s="85">
        <v>155</v>
      </c>
      <c r="B168" s="45" t="s">
        <v>257</v>
      </c>
      <c r="C168" s="45" t="s">
        <v>252</v>
      </c>
      <c r="D168" s="23">
        <f>SUM(E168:I168)</f>
        <v>992900</v>
      </c>
      <c r="E168" s="27">
        <v>66300</v>
      </c>
      <c r="F168" s="36"/>
      <c r="G168" s="36">
        <v>926600</v>
      </c>
      <c r="H168" s="36"/>
      <c r="I168" s="86"/>
    </row>
    <row r="169" spans="1:9" ht="30.75" customHeight="1" x14ac:dyDescent="0.25">
      <c r="A169" s="85">
        <v>156</v>
      </c>
      <c r="B169" s="45" t="s">
        <v>258</v>
      </c>
      <c r="C169" s="45" t="s">
        <v>11</v>
      </c>
      <c r="D169" s="23">
        <f t="shared" ref="D169:D183" si="54">SUM(E169:I169)</f>
        <v>32340</v>
      </c>
      <c r="E169" s="36"/>
      <c r="F169" s="36"/>
      <c r="G169" s="36">
        <v>32340</v>
      </c>
      <c r="H169" s="36"/>
      <c r="I169" s="86"/>
    </row>
    <row r="170" spans="1:9" ht="37.5" customHeight="1" x14ac:dyDescent="0.25">
      <c r="A170" s="85">
        <v>157</v>
      </c>
      <c r="B170" s="45" t="s">
        <v>259</v>
      </c>
      <c r="C170" s="45" t="s">
        <v>12</v>
      </c>
      <c r="D170" s="23">
        <f t="shared" si="54"/>
        <v>159860</v>
      </c>
      <c r="E170" s="36"/>
      <c r="F170" s="36"/>
      <c r="G170" s="36">
        <v>159860</v>
      </c>
      <c r="H170" s="36"/>
      <c r="I170" s="86"/>
    </row>
    <row r="171" spans="1:9" ht="20.25" customHeight="1" x14ac:dyDescent="0.25">
      <c r="A171" s="85">
        <v>158</v>
      </c>
      <c r="B171" s="45" t="s">
        <v>260</v>
      </c>
      <c r="C171" s="45" t="s">
        <v>13</v>
      </c>
      <c r="D171" s="23">
        <f t="shared" si="54"/>
        <v>25080</v>
      </c>
      <c r="E171" s="27">
        <v>2700</v>
      </c>
      <c r="F171" s="36"/>
      <c r="G171" s="36"/>
      <c r="H171" s="36">
        <v>22380</v>
      </c>
      <c r="I171" s="86"/>
    </row>
    <row r="172" spans="1:9" ht="30" customHeight="1" x14ac:dyDescent="0.25">
      <c r="A172" s="85">
        <v>159</v>
      </c>
      <c r="B172" s="45" t="s">
        <v>261</v>
      </c>
      <c r="C172" s="45" t="s">
        <v>36</v>
      </c>
      <c r="D172" s="23">
        <f t="shared" si="54"/>
        <v>3168</v>
      </c>
      <c r="E172" s="27">
        <v>3000</v>
      </c>
      <c r="F172" s="36"/>
      <c r="G172" s="36"/>
      <c r="H172" s="36">
        <v>168</v>
      </c>
      <c r="I172" s="86"/>
    </row>
    <row r="173" spans="1:9" ht="40.5" customHeight="1" x14ac:dyDescent="0.25">
      <c r="A173" s="85">
        <v>160</v>
      </c>
      <c r="B173" s="45" t="s">
        <v>262</v>
      </c>
      <c r="C173" s="45" t="s">
        <v>253</v>
      </c>
      <c r="D173" s="23">
        <f t="shared" si="54"/>
        <v>28532</v>
      </c>
      <c r="E173" s="27">
        <v>28532</v>
      </c>
      <c r="F173" s="36"/>
      <c r="G173" s="36"/>
      <c r="H173" s="36"/>
      <c r="I173" s="86"/>
    </row>
    <row r="174" spans="1:9" ht="20.25" customHeight="1" x14ac:dyDescent="0.25">
      <c r="A174" s="85">
        <v>161</v>
      </c>
      <c r="B174" s="45" t="s">
        <v>263</v>
      </c>
      <c r="C174" s="45" t="s">
        <v>359</v>
      </c>
      <c r="D174" s="23">
        <f t="shared" si="54"/>
        <v>6000</v>
      </c>
      <c r="E174" s="27">
        <v>6000</v>
      </c>
      <c r="F174" s="36"/>
      <c r="G174" s="36"/>
      <c r="H174" s="36"/>
      <c r="I174" s="86"/>
    </row>
    <row r="175" spans="1:9" ht="15.75" customHeight="1" x14ac:dyDescent="0.25">
      <c r="A175" s="85">
        <v>162</v>
      </c>
      <c r="B175" s="45" t="s">
        <v>264</v>
      </c>
      <c r="C175" s="45" t="s">
        <v>70</v>
      </c>
      <c r="D175" s="23">
        <f t="shared" si="54"/>
        <v>12600</v>
      </c>
      <c r="E175" s="36"/>
      <c r="F175" s="36"/>
      <c r="G175" s="36"/>
      <c r="H175" s="36">
        <v>12600</v>
      </c>
      <c r="I175" s="86"/>
    </row>
    <row r="176" spans="1:9" ht="15.75" customHeight="1" x14ac:dyDescent="0.25">
      <c r="A176" s="85">
        <v>163</v>
      </c>
      <c r="B176" s="45" t="s">
        <v>358</v>
      </c>
      <c r="C176" s="45" t="s">
        <v>68</v>
      </c>
      <c r="D176" s="23">
        <f t="shared" si="54"/>
        <v>31900</v>
      </c>
      <c r="E176" s="27">
        <v>31900</v>
      </c>
      <c r="F176" s="36"/>
      <c r="G176" s="36"/>
      <c r="H176" s="36"/>
      <c r="I176" s="86"/>
    </row>
    <row r="177" spans="1:9" ht="15.75" customHeight="1" x14ac:dyDescent="0.25">
      <c r="A177" s="85">
        <v>164</v>
      </c>
      <c r="B177" s="45" t="s">
        <v>360</v>
      </c>
      <c r="C177" s="45" t="s">
        <v>361</v>
      </c>
      <c r="D177" s="23">
        <f t="shared" si="54"/>
        <v>11100</v>
      </c>
      <c r="E177" s="36"/>
      <c r="F177" s="36"/>
      <c r="G177" s="36">
        <v>11100</v>
      </c>
      <c r="H177" s="36"/>
      <c r="I177" s="86"/>
    </row>
    <row r="178" spans="1:9" ht="34.5" customHeight="1" x14ac:dyDescent="0.25">
      <c r="A178" s="85">
        <v>165</v>
      </c>
      <c r="B178" s="45" t="s">
        <v>362</v>
      </c>
      <c r="C178" s="45" t="s">
        <v>363</v>
      </c>
      <c r="D178" s="23">
        <f t="shared" si="54"/>
        <v>17982</v>
      </c>
      <c r="E178" s="36"/>
      <c r="F178" s="36"/>
      <c r="G178" s="36"/>
      <c r="H178" s="36">
        <v>17982</v>
      </c>
      <c r="I178" s="86"/>
    </row>
    <row r="179" spans="1:9" ht="34.5" customHeight="1" x14ac:dyDescent="0.25">
      <c r="A179" s="85">
        <v>166</v>
      </c>
      <c r="B179" s="45" t="s">
        <v>372</v>
      </c>
      <c r="C179" s="45" t="s">
        <v>373</v>
      </c>
      <c r="D179" s="23">
        <f t="shared" si="54"/>
        <v>2506</v>
      </c>
      <c r="E179" s="36">
        <v>2506</v>
      </c>
      <c r="F179" s="36"/>
      <c r="G179" s="36"/>
      <c r="H179" s="36"/>
      <c r="I179" s="86"/>
    </row>
    <row r="180" spans="1:9" ht="33" customHeight="1" x14ac:dyDescent="0.25">
      <c r="A180" s="85">
        <v>167</v>
      </c>
      <c r="B180" s="45"/>
      <c r="C180" s="45" t="s">
        <v>254</v>
      </c>
      <c r="D180" s="23">
        <f t="shared" si="54"/>
        <v>0</v>
      </c>
      <c r="E180" s="36"/>
      <c r="F180" s="36"/>
      <c r="G180" s="36"/>
      <c r="H180" s="36"/>
      <c r="I180" s="86"/>
    </row>
    <row r="181" spans="1:9" ht="31.5" customHeight="1" x14ac:dyDescent="0.25">
      <c r="A181" s="85">
        <v>168</v>
      </c>
      <c r="B181" s="45"/>
      <c r="C181" s="45" t="s">
        <v>255</v>
      </c>
      <c r="D181" s="23">
        <f t="shared" si="54"/>
        <v>0</v>
      </c>
      <c r="E181" s="36"/>
      <c r="F181" s="36"/>
      <c r="G181" s="36"/>
      <c r="H181" s="36"/>
      <c r="I181" s="86"/>
    </row>
    <row r="182" spans="1:9" ht="30" customHeight="1" x14ac:dyDescent="0.25">
      <c r="A182" s="85">
        <v>169</v>
      </c>
      <c r="B182" s="45"/>
      <c r="C182" s="45" t="s">
        <v>256</v>
      </c>
      <c r="D182" s="23">
        <f t="shared" si="54"/>
        <v>0</v>
      </c>
      <c r="E182" s="36"/>
      <c r="F182" s="36"/>
      <c r="G182" s="36"/>
      <c r="H182" s="36"/>
      <c r="I182" s="86"/>
    </row>
    <row r="183" spans="1:9" ht="13.5" customHeight="1" x14ac:dyDescent="0.25">
      <c r="A183" s="85">
        <v>170</v>
      </c>
      <c r="B183" s="45"/>
      <c r="C183" s="60"/>
      <c r="D183" s="23">
        <f t="shared" si="54"/>
        <v>0</v>
      </c>
      <c r="E183" s="36"/>
      <c r="F183" s="36"/>
      <c r="G183" s="34"/>
      <c r="H183" s="36"/>
      <c r="I183" s="86"/>
    </row>
    <row r="184" spans="1:9" ht="25.5" customHeight="1" x14ac:dyDescent="0.3">
      <c r="A184" s="85">
        <v>171</v>
      </c>
      <c r="B184" s="61" t="s">
        <v>273</v>
      </c>
      <c r="C184" s="40" t="s">
        <v>265</v>
      </c>
      <c r="D184" s="23">
        <f>SUM(D185:D191)</f>
        <v>334600</v>
      </c>
      <c r="E184" s="23">
        <f t="shared" ref="E184:I184" si="55">SUM(E185:E191)</f>
        <v>169000</v>
      </c>
      <c r="F184" s="23">
        <f t="shared" si="55"/>
        <v>0</v>
      </c>
      <c r="G184" s="23">
        <f t="shared" si="55"/>
        <v>0</v>
      </c>
      <c r="H184" s="23">
        <f t="shared" si="55"/>
        <v>165600</v>
      </c>
      <c r="I184" s="23">
        <f t="shared" si="55"/>
        <v>0</v>
      </c>
    </row>
    <row r="185" spans="1:9" ht="28.5" customHeight="1" x14ac:dyDescent="0.25">
      <c r="A185" s="85">
        <v>172</v>
      </c>
      <c r="B185" s="45" t="s">
        <v>269</v>
      </c>
      <c r="C185" s="45" t="s">
        <v>266</v>
      </c>
      <c r="D185" s="23">
        <f>SUM(E185:I185)</f>
        <v>7000</v>
      </c>
      <c r="E185" s="27">
        <v>7000</v>
      </c>
      <c r="F185" s="36"/>
      <c r="G185" s="34"/>
      <c r="H185" s="36"/>
      <c r="I185" s="86"/>
    </row>
    <row r="186" spans="1:9" ht="51" customHeight="1" x14ac:dyDescent="0.25">
      <c r="A186" s="85">
        <v>173</v>
      </c>
      <c r="B186" s="45" t="s">
        <v>270</v>
      </c>
      <c r="C186" s="45" t="s">
        <v>267</v>
      </c>
      <c r="D186" s="23">
        <f t="shared" ref="D186:D191" si="56">SUM(E186:I186)</f>
        <v>7000</v>
      </c>
      <c r="E186" s="27">
        <v>7000</v>
      </c>
      <c r="F186" s="36"/>
      <c r="G186" s="34"/>
      <c r="H186" s="36"/>
      <c r="I186" s="86"/>
    </row>
    <row r="187" spans="1:9" ht="30.75" customHeight="1" x14ac:dyDescent="0.25">
      <c r="A187" s="85">
        <v>174</v>
      </c>
      <c r="B187" s="45" t="s">
        <v>271</v>
      </c>
      <c r="C187" s="45" t="s">
        <v>35</v>
      </c>
      <c r="D187" s="23">
        <f t="shared" si="56"/>
        <v>0</v>
      </c>
      <c r="E187" s="36"/>
      <c r="F187" s="36"/>
      <c r="G187" s="34"/>
      <c r="H187" s="36"/>
      <c r="I187" s="86"/>
    </row>
    <row r="188" spans="1:9" ht="29.25" customHeight="1" x14ac:dyDescent="0.25">
      <c r="A188" s="85">
        <v>175</v>
      </c>
      <c r="B188" s="45" t="s">
        <v>272</v>
      </c>
      <c r="C188" s="45" t="s">
        <v>39</v>
      </c>
      <c r="D188" s="23">
        <f t="shared" si="56"/>
        <v>10000</v>
      </c>
      <c r="E188" s="27">
        <v>10000</v>
      </c>
      <c r="F188" s="36"/>
      <c r="G188" s="34"/>
      <c r="H188" s="36"/>
      <c r="I188" s="86"/>
    </row>
    <row r="189" spans="1:9" ht="24.75" customHeight="1" x14ac:dyDescent="0.25">
      <c r="A189" s="85">
        <v>176</v>
      </c>
      <c r="B189" s="45" t="s">
        <v>270</v>
      </c>
      <c r="C189" s="45" t="s">
        <v>268</v>
      </c>
      <c r="D189" s="23">
        <f t="shared" si="56"/>
        <v>305600</v>
      </c>
      <c r="E189" s="27">
        <v>140000</v>
      </c>
      <c r="F189" s="36"/>
      <c r="G189" s="34"/>
      <c r="H189" s="36">
        <v>165600</v>
      </c>
      <c r="I189" s="86"/>
    </row>
    <row r="190" spans="1:9" ht="53.25" customHeight="1" x14ac:dyDescent="0.25">
      <c r="A190" s="85">
        <v>177</v>
      </c>
      <c r="B190" s="45" t="s">
        <v>271</v>
      </c>
      <c r="C190" s="45" t="s">
        <v>49</v>
      </c>
      <c r="D190" s="23">
        <f t="shared" si="56"/>
        <v>5000</v>
      </c>
      <c r="E190" s="27">
        <v>5000</v>
      </c>
      <c r="F190" s="36"/>
      <c r="G190" s="34"/>
      <c r="H190" s="36"/>
      <c r="I190" s="86"/>
    </row>
    <row r="191" spans="1:9" ht="13.5" customHeight="1" x14ac:dyDescent="0.25">
      <c r="A191" s="85">
        <v>178</v>
      </c>
      <c r="B191" s="45"/>
      <c r="C191" s="45"/>
      <c r="D191" s="23">
        <f t="shared" si="56"/>
        <v>0</v>
      </c>
      <c r="E191" s="36"/>
      <c r="F191" s="36"/>
      <c r="G191" s="34"/>
      <c r="H191" s="36"/>
      <c r="I191" s="86"/>
    </row>
    <row r="192" spans="1:9" ht="41.25" customHeight="1" x14ac:dyDescent="0.3">
      <c r="A192" s="85">
        <v>179</v>
      </c>
      <c r="B192" s="59" t="s">
        <v>280</v>
      </c>
      <c r="C192" s="43" t="s">
        <v>279</v>
      </c>
      <c r="D192" s="23">
        <f>SUM(D193:D194)</f>
        <v>0</v>
      </c>
      <c r="E192" s="23">
        <f t="shared" ref="E192:I192" si="57">SUM(E193:E194)</f>
        <v>0</v>
      </c>
      <c r="F192" s="23">
        <f t="shared" si="57"/>
        <v>0</v>
      </c>
      <c r="G192" s="23">
        <f t="shared" si="57"/>
        <v>0</v>
      </c>
      <c r="H192" s="23">
        <f t="shared" si="57"/>
        <v>0</v>
      </c>
      <c r="I192" s="87">
        <f t="shared" si="57"/>
        <v>0</v>
      </c>
    </row>
    <row r="193" spans="1:9" ht="21.75" customHeight="1" x14ac:dyDescent="0.25">
      <c r="A193" s="85">
        <v>180</v>
      </c>
      <c r="B193" s="60" t="s">
        <v>283</v>
      </c>
      <c r="C193" s="32" t="s">
        <v>282</v>
      </c>
      <c r="D193" s="23">
        <f>SUM(E193:I193)</f>
        <v>0</v>
      </c>
      <c r="E193" s="36">
        <v>0</v>
      </c>
      <c r="F193" s="36"/>
      <c r="G193" s="34"/>
      <c r="H193" s="36"/>
      <c r="I193" s="86"/>
    </row>
    <row r="194" spans="1:9" ht="21" customHeight="1" x14ac:dyDescent="0.25">
      <c r="A194" s="85">
        <v>181</v>
      </c>
      <c r="B194" s="60" t="s">
        <v>283</v>
      </c>
      <c r="C194" s="32" t="s">
        <v>281</v>
      </c>
      <c r="D194" s="23">
        <f>SUM(E194:I194)</f>
        <v>0</v>
      </c>
      <c r="E194" s="36">
        <v>0</v>
      </c>
      <c r="F194" s="36"/>
      <c r="G194" s="34"/>
      <c r="H194" s="36"/>
      <c r="I194" s="86"/>
    </row>
    <row r="195" spans="1:9" ht="13.5" customHeight="1" x14ac:dyDescent="0.25">
      <c r="A195" s="85">
        <v>182</v>
      </c>
      <c r="B195" s="45"/>
      <c r="C195" s="45"/>
      <c r="D195" s="23"/>
      <c r="E195" s="36"/>
      <c r="F195" s="36"/>
      <c r="G195" s="34"/>
      <c r="H195" s="36"/>
      <c r="I195" s="86"/>
    </row>
    <row r="196" spans="1:9" ht="13.5" customHeight="1" x14ac:dyDescent="0.25">
      <c r="A196" s="85">
        <v>183</v>
      </c>
      <c r="B196" s="45"/>
      <c r="C196" s="45"/>
      <c r="D196" s="23"/>
      <c r="E196" s="36"/>
      <c r="F196" s="36"/>
      <c r="G196" s="34"/>
      <c r="H196" s="36"/>
      <c r="I196" s="86"/>
    </row>
    <row r="197" spans="1:9" ht="51.75" customHeight="1" x14ac:dyDescent="0.25">
      <c r="A197" s="85">
        <v>184</v>
      </c>
      <c r="B197" s="56" t="s">
        <v>348</v>
      </c>
      <c r="C197" s="79" t="s">
        <v>285</v>
      </c>
      <c r="D197" s="83">
        <f>SUM(D199,D204,D252)</f>
        <v>4644370</v>
      </c>
      <c r="E197" s="83">
        <f t="shared" ref="E197:I197" si="58">SUM(E199,E204,E252)</f>
        <v>4171361</v>
      </c>
      <c r="F197" s="83">
        <f t="shared" si="58"/>
        <v>0</v>
      </c>
      <c r="G197" s="83">
        <f t="shared" si="58"/>
        <v>416791</v>
      </c>
      <c r="H197" s="83">
        <f t="shared" si="58"/>
        <v>56218</v>
      </c>
      <c r="I197" s="83">
        <f t="shared" si="58"/>
        <v>0</v>
      </c>
    </row>
    <row r="198" spans="1:9" ht="15" customHeight="1" x14ac:dyDescent="0.25">
      <c r="A198" s="85">
        <v>185</v>
      </c>
      <c r="B198" s="45"/>
      <c r="C198" s="57"/>
      <c r="D198" s="23"/>
      <c r="E198" s="36"/>
      <c r="F198" s="36"/>
      <c r="G198" s="34"/>
      <c r="H198" s="36"/>
      <c r="I198" s="86"/>
    </row>
    <row r="199" spans="1:9" ht="30.75" customHeight="1" x14ac:dyDescent="0.25">
      <c r="A199" s="85">
        <v>186</v>
      </c>
      <c r="B199" s="45"/>
      <c r="C199" s="57" t="s">
        <v>347</v>
      </c>
      <c r="D199" s="23">
        <f>SUM(D201)</f>
        <v>438457</v>
      </c>
      <c r="E199" s="23">
        <f t="shared" ref="E199:I199" si="59">SUM(E201)</f>
        <v>438457</v>
      </c>
      <c r="F199" s="23">
        <f t="shared" si="59"/>
        <v>0</v>
      </c>
      <c r="G199" s="23">
        <f t="shared" si="59"/>
        <v>0</v>
      </c>
      <c r="H199" s="23">
        <f t="shared" si="59"/>
        <v>0</v>
      </c>
      <c r="I199" s="87">
        <f t="shared" si="59"/>
        <v>0</v>
      </c>
    </row>
    <row r="200" spans="1:9" ht="13.5" customHeight="1" x14ac:dyDescent="0.25">
      <c r="A200" s="85">
        <v>187</v>
      </c>
      <c r="B200" s="45"/>
      <c r="C200" s="45"/>
      <c r="D200" s="23"/>
      <c r="E200" s="36"/>
      <c r="F200" s="36"/>
      <c r="G200" s="34"/>
      <c r="H200" s="36"/>
      <c r="I200" s="86"/>
    </row>
    <row r="201" spans="1:9" ht="40.5" customHeight="1" x14ac:dyDescent="0.3">
      <c r="A201" s="85">
        <v>188</v>
      </c>
      <c r="B201" s="57" t="s">
        <v>286</v>
      </c>
      <c r="C201" s="38" t="s">
        <v>287</v>
      </c>
      <c r="D201" s="23">
        <f>SUM(D202)</f>
        <v>438457</v>
      </c>
      <c r="E201" s="23">
        <f t="shared" ref="E201:I201" si="60">SUM(E202)</f>
        <v>438457</v>
      </c>
      <c r="F201" s="23">
        <f t="shared" si="60"/>
        <v>0</v>
      </c>
      <c r="G201" s="23">
        <f t="shared" si="60"/>
        <v>0</v>
      </c>
      <c r="H201" s="23">
        <f t="shared" si="60"/>
        <v>0</v>
      </c>
      <c r="I201" s="23">
        <f t="shared" si="60"/>
        <v>0</v>
      </c>
    </row>
    <row r="202" spans="1:9" ht="17.25" customHeight="1" x14ac:dyDescent="0.25">
      <c r="A202" s="85">
        <v>189</v>
      </c>
      <c r="B202" s="36" t="s">
        <v>289</v>
      </c>
      <c r="C202" s="41" t="s">
        <v>288</v>
      </c>
      <c r="D202" s="23">
        <f>SUM(E202:I202)</f>
        <v>438457</v>
      </c>
      <c r="E202" s="27">
        <v>438457</v>
      </c>
      <c r="F202" s="36"/>
      <c r="G202" s="34"/>
      <c r="H202" s="36"/>
      <c r="I202" s="86"/>
    </row>
    <row r="203" spans="1:9" ht="17.25" customHeight="1" x14ac:dyDescent="0.25">
      <c r="A203" s="85">
        <v>190</v>
      </c>
      <c r="B203" s="36"/>
      <c r="C203" s="41"/>
      <c r="D203" s="23"/>
      <c r="E203" s="36"/>
      <c r="F203" s="36"/>
      <c r="G203" s="34"/>
      <c r="H203" s="36"/>
      <c r="I203" s="86"/>
    </row>
    <row r="204" spans="1:9" ht="17.25" customHeight="1" x14ac:dyDescent="0.25">
      <c r="A204" s="85">
        <v>191</v>
      </c>
      <c r="B204" s="36"/>
      <c r="C204" s="57" t="s">
        <v>21</v>
      </c>
      <c r="D204" s="23">
        <f>SUM(D206,D237,D240,D246)</f>
        <v>4133746</v>
      </c>
      <c r="E204" s="23">
        <f t="shared" ref="E204:I204" si="61">SUM(E206,E237,E240,E246)</f>
        <v>3660737</v>
      </c>
      <c r="F204" s="23">
        <f t="shared" si="61"/>
        <v>0</v>
      </c>
      <c r="G204" s="23">
        <f t="shared" si="61"/>
        <v>416791</v>
      </c>
      <c r="H204" s="23">
        <f t="shared" si="61"/>
        <v>56218</v>
      </c>
      <c r="I204" s="23">
        <f t="shared" si="61"/>
        <v>0</v>
      </c>
    </row>
    <row r="205" spans="1:9" ht="18.75" x14ac:dyDescent="0.3">
      <c r="A205" s="85">
        <v>192</v>
      </c>
      <c r="B205" s="57"/>
      <c r="C205" s="38"/>
      <c r="D205" s="23"/>
      <c r="E205" s="36"/>
      <c r="F205" s="36"/>
      <c r="G205" s="34"/>
      <c r="H205" s="36"/>
      <c r="I205" s="86"/>
    </row>
    <row r="206" spans="1:9" ht="37.5" customHeight="1" x14ac:dyDescent="0.3">
      <c r="A206" s="85">
        <v>193</v>
      </c>
      <c r="B206" s="59" t="s">
        <v>291</v>
      </c>
      <c r="C206" s="38" t="s">
        <v>290</v>
      </c>
      <c r="D206" s="23">
        <f>SUM(D207:D235)</f>
        <v>3090826</v>
      </c>
      <c r="E206" s="23">
        <f t="shared" ref="E206:I206" si="62">SUM(E207:E235)</f>
        <v>2617817</v>
      </c>
      <c r="F206" s="23">
        <f t="shared" si="62"/>
        <v>0</v>
      </c>
      <c r="G206" s="23">
        <f t="shared" si="62"/>
        <v>416791</v>
      </c>
      <c r="H206" s="23">
        <f t="shared" si="62"/>
        <v>56218</v>
      </c>
      <c r="I206" s="23">
        <f t="shared" si="62"/>
        <v>0</v>
      </c>
    </row>
    <row r="207" spans="1:9" ht="15.75" x14ac:dyDescent="0.25">
      <c r="A207" s="85">
        <v>194</v>
      </c>
      <c r="B207" s="60" t="s">
        <v>294</v>
      </c>
      <c r="C207" s="36" t="s">
        <v>292</v>
      </c>
      <c r="D207" s="92">
        <f t="shared" ref="D207:D235" si="63">SUM(E207+F207+G207+H207+I207)</f>
        <v>2008048</v>
      </c>
      <c r="E207" s="27">
        <v>2008048</v>
      </c>
      <c r="F207" s="27"/>
      <c r="G207" s="27"/>
      <c r="H207" s="27"/>
      <c r="I207" s="27"/>
    </row>
    <row r="208" spans="1:9" ht="15.75" x14ac:dyDescent="0.25">
      <c r="A208" s="85">
        <v>195</v>
      </c>
      <c r="B208" s="60" t="s">
        <v>295</v>
      </c>
      <c r="C208" s="36" t="s">
        <v>15</v>
      </c>
      <c r="D208" s="23">
        <f t="shared" si="63"/>
        <v>160711</v>
      </c>
      <c r="E208" s="27">
        <v>160711</v>
      </c>
      <c r="F208" s="36"/>
      <c r="G208" s="34"/>
      <c r="H208" s="36"/>
      <c r="I208" s="86"/>
    </row>
    <row r="209" spans="1:9" ht="15.75" x14ac:dyDescent="0.25">
      <c r="A209" s="85">
        <v>196</v>
      </c>
      <c r="B209" s="60" t="s">
        <v>296</v>
      </c>
      <c r="C209" s="36" t="s">
        <v>16</v>
      </c>
      <c r="D209" s="23">
        <f t="shared" si="63"/>
        <v>120098</v>
      </c>
      <c r="E209" s="27">
        <v>120098</v>
      </c>
      <c r="F209" s="36"/>
      <c r="G209" s="34"/>
      <c r="H209" s="36"/>
      <c r="I209" s="86"/>
    </row>
    <row r="210" spans="1:9" ht="15.75" x14ac:dyDescent="0.25">
      <c r="A210" s="85">
        <v>197</v>
      </c>
      <c r="B210" s="60" t="s">
        <v>297</v>
      </c>
      <c r="C210" s="36" t="s">
        <v>17</v>
      </c>
      <c r="D210" s="23">
        <f t="shared" si="63"/>
        <v>89442</v>
      </c>
      <c r="E210" s="27">
        <v>89442</v>
      </c>
      <c r="F210" s="36"/>
      <c r="G210" s="34"/>
      <c r="H210" s="36"/>
      <c r="I210" s="86"/>
    </row>
    <row r="211" spans="1:9" ht="15.75" x14ac:dyDescent="0.25">
      <c r="A211" s="85">
        <v>198</v>
      </c>
      <c r="B211" s="60" t="s">
        <v>298</v>
      </c>
      <c r="C211" s="36" t="s">
        <v>18</v>
      </c>
      <c r="D211" s="23">
        <f t="shared" si="63"/>
        <v>90176</v>
      </c>
      <c r="E211" s="27">
        <v>90176</v>
      </c>
      <c r="F211" s="36"/>
      <c r="G211" s="34"/>
      <c r="H211" s="36"/>
      <c r="I211" s="86"/>
    </row>
    <row r="212" spans="1:9" ht="17.25" customHeight="1" x14ac:dyDescent="0.25">
      <c r="A212" s="85">
        <v>199</v>
      </c>
      <c r="B212" s="60" t="s">
        <v>299</v>
      </c>
      <c r="C212" s="36" t="s">
        <v>19</v>
      </c>
      <c r="D212" s="23">
        <f t="shared" si="63"/>
        <v>92568</v>
      </c>
      <c r="E212" s="27">
        <v>92568</v>
      </c>
      <c r="F212" s="36"/>
      <c r="G212" s="34"/>
      <c r="H212" s="36"/>
      <c r="I212" s="86"/>
    </row>
    <row r="213" spans="1:9" ht="31.5" x14ac:dyDescent="0.25">
      <c r="A213" s="85">
        <v>200</v>
      </c>
      <c r="B213" s="60" t="s">
        <v>300</v>
      </c>
      <c r="C213" s="77" t="s">
        <v>6</v>
      </c>
      <c r="D213" s="23">
        <f t="shared" si="63"/>
        <v>130</v>
      </c>
      <c r="E213" s="36"/>
      <c r="F213" s="36"/>
      <c r="G213" s="36">
        <v>130</v>
      </c>
      <c r="H213" s="36"/>
      <c r="I213" s="86"/>
    </row>
    <row r="214" spans="1:9" ht="16.5" customHeight="1" x14ac:dyDescent="0.25">
      <c r="A214" s="85">
        <v>201</v>
      </c>
      <c r="B214" s="60" t="s">
        <v>301</v>
      </c>
      <c r="C214" s="77" t="s">
        <v>29</v>
      </c>
      <c r="D214" s="23">
        <f t="shared" si="63"/>
        <v>28803</v>
      </c>
      <c r="E214" s="36"/>
      <c r="F214" s="36"/>
      <c r="G214" s="36">
        <v>28803</v>
      </c>
      <c r="H214" s="36"/>
      <c r="I214" s="86"/>
    </row>
    <row r="215" spans="1:9" ht="15.75" x14ac:dyDescent="0.25">
      <c r="A215" s="85">
        <v>202</v>
      </c>
      <c r="B215" s="60" t="s">
        <v>302</v>
      </c>
      <c r="C215" s="36" t="s">
        <v>33</v>
      </c>
      <c r="D215" s="23">
        <f t="shared" si="63"/>
        <v>28870</v>
      </c>
      <c r="E215" s="27">
        <v>8370</v>
      </c>
      <c r="F215" s="36"/>
      <c r="G215" s="36">
        <v>20500</v>
      </c>
      <c r="H215" s="36"/>
      <c r="I215" s="86"/>
    </row>
    <row r="216" spans="1:9" ht="15.75" x14ac:dyDescent="0.25">
      <c r="A216" s="85">
        <v>203</v>
      </c>
      <c r="B216" s="60" t="s">
        <v>303</v>
      </c>
      <c r="C216" s="77" t="s">
        <v>7</v>
      </c>
      <c r="D216" s="23">
        <f t="shared" si="63"/>
        <v>8000</v>
      </c>
      <c r="E216" s="27"/>
      <c r="F216" s="36"/>
      <c r="G216" s="36">
        <v>8000</v>
      </c>
      <c r="H216" s="36"/>
      <c r="I216" s="86"/>
    </row>
    <row r="217" spans="1:9" ht="15.75" x14ac:dyDescent="0.25">
      <c r="A217" s="85">
        <v>204</v>
      </c>
      <c r="B217" s="60" t="s">
        <v>304</v>
      </c>
      <c r="C217" s="77" t="s">
        <v>5</v>
      </c>
      <c r="D217" s="23">
        <f t="shared" si="63"/>
        <v>2700</v>
      </c>
      <c r="E217" s="27"/>
      <c r="F217" s="36"/>
      <c r="G217" s="36">
        <v>2700</v>
      </c>
      <c r="H217" s="36"/>
      <c r="I217" s="86"/>
    </row>
    <row r="218" spans="1:9" ht="15.75" x14ac:dyDescent="0.25">
      <c r="A218" s="85">
        <v>205</v>
      </c>
      <c r="B218" s="60" t="s">
        <v>305</v>
      </c>
      <c r="C218" s="36" t="s">
        <v>8</v>
      </c>
      <c r="D218" s="23">
        <f t="shared" si="63"/>
        <v>31204</v>
      </c>
      <c r="E218" s="27">
        <v>13404</v>
      </c>
      <c r="F218" s="36"/>
      <c r="G218" s="36">
        <v>17800</v>
      </c>
      <c r="H218" s="36"/>
      <c r="I218" s="86"/>
    </row>
    <row r="219" spans="1:9" ht="15.75" x14ac:dyDescent="0.25">
      <c r="A219" s="85">
        <v>206</v>
      </c>
      <c r="B219" s="60" t="s">
        <v>306</v>
      </c>
      <c r="C219" s="36" t="s">
        <v>2</v>
      </c>
      <c r="D219" s="23">
        <f t="shared" si="63"/>
        <v>1930</v>
      </c>
      <c r="E219" s="36"/>
      <c r="F219" s="36"/>
      <c r="G219" s="36">
        <v>1930</v>
      </c>
      <c r="H219" s="36"/>
      <c r="I219" s="86"/>
    </row>
    <row r="220" spans="1:9" ht="16.5" customHeight="1" x14ac:dyDescent="0.25">
      <c r="A220" s="85">
        <v>207</v>
      </c>
      <c r="B220" s="60" t="s">
        <v>307</v>
      </c>
      <c r="C220" s="77" t="s">
        <v>3</v>
      </c>
      <c r="D220" s="23">
        <f t="shared" si="63"/>
        <v>100</v>
      </c>
      <c r="E220" s="36"/>
      <c r="F220" s="36"/>
      <c r="G220" s="36">
        <v>100</v>
      </c>
      <c r="H220" s="36"/>
      <c r="I220" s="86"/>
    </row>
    <row r="221" spans="1:9" ht="17.25" customHeight="1" x14ac:dyDescent="0.25">
      <c r="A221" s="85">
        <v>208</v>
      </c>
      <c r="B221" s="60" t="s">
        <v>308</v>
      </c>
      <c r="C221" s="77" t="s">
        <v>30</v>
      </c>
      <c r="D221" s="23">
        <f t="shared" si="63"/>
        <v>800</v>
      </c>
      <c r="E221" s="36"/>
      <c r="F221" s="36"/>
      <c r="G221" s="36">
        <v>800</v>
      </c>
      <c r="H221" s="36"/>
      <c r="I221" s="86"/>
    </row>
    <row r="222" spans="1:9" ht="15.75" x14ac:dyDescent="0.25">
      <c r="A222" s="85">
        <v>209</v>
      </c>
      <c r="B222" s="60" t="s">
        <v>309</v>
      </c>
      <c r="C222" s="36" t="s">
        <v>0</v>
      </c>
      <c r="D222" s="23">
        <f t="shared" si="63"/>
        <v>5700</v>
      </c>
      <c r="E222" s="27">
        <v>5700</v>
      </c>
      <c r="F222" s="34"/>
      <c r="G222" s="34"/>
      <c r="H222" s="36"/>
      <c r="I222" s="86"/>
    </row>
    <row r="223" spans="1:9" ht="31.5" x14ac:dyDescent="0.25">
      <c r="A223" s="85">
        <v>210</v>
      </c>
      <c r="B223" s="60" t="s">
        <v>310</v>
      </c>
      <c r="C223" s="77" t="s">
        <v>42</v>
      </c>
      <c r="D223" s="23">
        <f t="shared" si="63"/>
        <v>21948</v>
      </c>
      <c r="E223" s="96"/>
      <c r="F223" s="36"/>
      <c r="G223" s="36">
        <v>21948</v>
      </c>
      <c r="H223" s="39"/>
      <c r="I223" s="88"/>
    </row>
    <row r="224" spans="1:9" ht="15.75" x14ac:dyDescent="0.25">
      <c r="A224" s="85">
        <v>211</v>
      </c>
      <c r="B224" s="60" t="s">
        <v>311</v>
      </c>
      <c r="C224" s="77" t="s">
        <v>9</v>
      </c>
      <c r="D224" s="23">
        <f t="shared" si="63"/>
        <v>7300</v>
      </c>
      <c r="E224" s="96"/>
      <c r="F224" s="36"/>
      <c r="G224" s="36">
        <v>7300</v>
      </c>
      <c r="H224" s="39"/>
      <c r="I224" s="88"/>
    </row>
    <row r="225" spans="1:9" ht="15.75" x14ac:dyDescent="0.25">
      <c r="A225" s="85">
        <v>212</v>
      </c>
      <c r="B225" s="60" t="s">
        <v>312</v>
      </c>
      <c r="C225" s="36" t="s">
        <v>46</v>
      </c>
      <c r="D225" s="23">
        <f t="shared" si="63"/>
        <v>25000</v>
      </c>
      <c r="E225" s="96"/>
      <c r="F225" s="36"/>
      <c r="G225" s="36">
        <v>25000</v>
      </c>
      <c r="H225" s="39"/>
      <c r="I225" s="88"/>
    </row>
    <row r="226" spans="1:9" ht="15.75" x14ac:dyDescent="0.25">
      <c r="A226" s="85">
        <v>213</v>
      </c>
      <c r="B226" s="60" t="s">
        <v>313</v>
      </c>
      <c r="C226" s="36" t="s">
        <v>48</v>
      </c>
      <c r="D226" s="23">
        <f t="shared" si="63"/>
        <v>221300</v>
      </c>
      <c r="E226" s="27">
        <v>12000</v>
      </c>
      <c r="F226" s="36"/>
      <c r="G226" s="36">
        <v>209300</v>
      </c>
      <c r="H226" s="36"/>
      <c r="I226" s="86"/>
    </row>
    <row r="227" spans="1:9" ht="15.75" x14ac:dyDescent="0.25">
      <c r="A227" s="85">
        <v>214</v>
      </c>
      <c r="B227" s="60" t="s">
        <v>314</v>
      </c>
      <c r="C227" s="77" t="s">
        <v>38</v>
      </c>
      <c r="D227" s="23">
        <f t="shared" si="63"/>
        <v>1780</v>
      </c>
      <c r="E227" s="36"/>
      <c r="F227" s="36"/>
      <c r="G227" s="36">
        <v>1780</v>
      </c>
      <c r="H227" s="36"/>
      <c r="I227" s="86"/>
    </row>
    <row r="228" spans="1:9" ht="15.75" x14ac:dyDescent="0.25">
      <c r="A228" s="85">
        <v>215</v>
      </c>
      <c r="B228" s="60" t="s">
        <v>315</v>
      </c>
      <c r="C228" s="36" t="s">
        <v>27</v>
      </c>
      <c r="D228" s="23">
        <f t="shared" si="63"/>
        <v>35000</v>
      </c>
      <c r="E228" s="36"/>
      <c r="F228" s="36"/>
      <c r="G228" s="36">
        <v>35000</v>
      </c>
      <c r="H228" s="36"/>
      <c r="I228" s="86"/>
    </row>
    <row r="229" spans="1:9" ht="15.75" x14ac:dyDescent="0.25">
      <c r="A229" s="85">
        <v>216</v>
      </c>
      <c r="B229" s="60" t="s">
        <v>316</v>
      </c>
      <c r="C229" s="77" t="s">
        <v>20</v>
      </c>
      <c r="D229" s="23">
        <f t="shared" si="63"/>
        <v>1800</v>
      </c>
      <c r="E229" s="36"/>
      <c r="F229" s="36"/>
      <c r="G229" s="36">
        <v>1800</v>
      </c>
      <c r="H229" s="36"/>
      <c r="I229" s="86"/>
    </row>
    <row r="230" spans="1:9" ht="31.5" x14ac:dyDescent="0.25">
      <c r="A230" s="85">
        <v>217</v>
      </c>
      <c r="B230" s="60" t="s">
        <v>317</v>
      </c>
      <c r="C230" s="77" t="s">
        <v>14</v>
      </c>
      <c r="D230" s="23">
        <f t="shared" si="63"/>
        <v>27700</v>
      </c>
      <c r="E230" s="36"/>
      <c r="F230" s="36"/>
      <c r="G230" s="36">
        <v>27700</v>
      </c>
      <c r="H230" s="36"/>
      <c r="I230" s="86"/>
    </row>
    <row r="231" spans="1:9" ht="15.75" x14ac:dyDescent="0.25">
      <c r="A231" s="85">
        <v>218</v>
      </c>
      <c r="B231" s="60" t="s">
        <v>318</v>
      </c>
      <c r="C231" s="77" t="s">
        <v>10</v>
      </c>
      <c r="D231" s="23">
        <f t="shared" si="63"/>
        <v>6200</v>
      </c>
      <c r="E231" s="36"/>
      <c r="F231" s="36"/>
      <c r="G231" s="36">
        <v>6200</v>
      </c>
      <c r="H231" s="36"/>
      <c r="I231" s="86"/>
    </row>
    <row r="232" spans="1:9" ht="15.75" x14ac:dyDescent="0.25">
      <c r="A232" s="85">
        <v>219</v>
      </c>
      <c r="B232" s="60" t="s">
        <v>319</v>
      </c>
      <c r="C232" s="77" t="s">
        <v>293</v>
      </c>
      <c r="D232" s="23">
        <f t="shared" si="63"/>
        <v>35500</v>
      </c>
      <c r="E232" s="36"/>
      <c r="F232" s="36"/>
      <c r="G232" s="36"/>
      <c r="H232" s="36">
        <v>35500</v>
      </c>
      <c r="I232" s="86"/>
    </row>
    <row r="233" spans="1:9" ht="15.75" x14ac:dyDescent="0.25">
      <c r="A233" s="85">
        <v>220</v>
      </c>
      <c r="B233" s="60" t="s">
        <v>320</v>
      </c>
      <c r="C233" s="77" t="s">
        <v>34</v>
      </c>
      <c r="D233" s="23">
        <f t="shared" si="63"/>
        <v>1003</v>
      </c>
      <c r="E233" s="36"/>
      <c r="F233" s="36"/>
      <c r="G233" s="36"/>
      <c r="H233" s="36">
        <v>1003</v>
      </c>
      <c r="I233" s="86"/>
    </row>
    <row r="234" spans="1:9" ht="15.75" x14ac:dyDescent="0.25">
      <c r="A234" s="85">
        <v>221</v>
      </c>
      <c r="B234" s="60" t="s">
        <v>321</v>
      </c>
      <c r="C234" s="77" t="s">
        <v>327</v>
      </c>
      <c r="D234" s="23">
        <f t="shared" si="63"/>
        <v>17300</v>
      </c>
      <c r="E234" s="27">
        <v>17300</v>
      </c>
      <c r="F234" s="36"/>
      <c r="G234" s="36"/>
      <c r="H234" s="36"/>
      <c r="I234" s="86"/>
    </row>
    <row r="235" spans="1:9" ht="15.75" x14ac:dyDescent="0.25">
      <c r="A235" s="85">
        <v>222</v>
      </c>
      <c r="B235" s="60" t="s">
        <v>364</v>
      </c>
      <c r="C235" s="77" t="s">
        <v>365</v>
      </c>
      <c r="D235" s="23">
        <f t="shared" si="63"/>
        <v>19715</v>
      </c>
      <c r="E235" s="36"/>
      <c r="F235" s="36"/>
      <c r="G235" s="36"/>
      <c r="H235" s="36">
        <v>19715</v>
      </c>
      <c r="I235" s="86"/>
    </row>
    <row r="236" spans="1:9" ht="15.75" x14ac:dyDescent="0.25">
      <c r="A236" s="85">
        <v>223</v>
      </c>
      <c r="B236" s="60"/>
      <c r="C236" s="77"/>
      <c r="D236" s="23"/>
      <c r="E236" s="36"/>
      <c r="F236" s="36"/>
      <c r="G236" s="36"/>
      <c r="H236" s="36"/>
      <c r="I236" s="86"/>
    </row>
    <row r="237" spans="1:9" ht="15.75" x14ac:dyDescent="0.25">
      <c r="A237" s="85">
        <v>224</v>
      </c>
      <c r="B237" s="34" t="s">
        <v>328</v>
      </c>
      <c r="C237" s="61" t="s">
        <v>326</v>
      </c>
      <c r="D237" s="23">
        <f>SUM(D238)</f>
        <v>66500</v>
      </c>
      <c r="E237" s="23">
        <f t="shared" ref="E237:I237" si="64">SUM(E238)</f>
        <v>66500</v>
      </c>
      <c r="F237" s="23">
        <f t="shared" si="64"/>
        <v>0</v>
      </c>
      <c r="G237" s="23">
        <f t="shared" si="64"/>
        <v>0</v>
      </c>
      <c r="H237" s="23">
        <f t="shared" si="64"/>
        <v>0</v>
      </c>
      <c r="I237" s="87">
        <f t="shared" si="64"/>
        <v>0</v>
      </c>
    </row>
    <row r="238" spans="1:9" ht="15.75" x14ac:dyDescent="0.25">
      <c r="A238" s="85">
        <v>225</v>
      </c>
      <c r="B238" s="39" t="s">
        <v>330</v>
      </c>
      <c r="C238" s="41" t="s">
        <v>329</v>
      </c>
      <c r="D238" s="23">
        <f>SUM(E238:I238)</f>
        <v>66500</v>
      </c>
      <c r="E238" s="27">
        <v>66500</v>
      </c>
      <c r="F238" s="36"/>
      <c r="G238" s="34"/>
      <c r="H238" s="36"/>
      <c r="I238" s="86"/>
    </row>
    <row r="239" spans="1:9" ht="15.75" x14ac:dyDescent="0.25">
      <c r="A239" s="85">
        <v>226</v>
      </c>
      <c r="B239" s="33"/>
      <c r="C239" s="77"/>
      <c r="D239" s="23"/>
      <c r="E239" s="36"/>
      <c r="F239" s="36"/>
      <c r="G239" s="34"/>
      <c r="H239" s="36"/>
      <c r="I239" s="86"/>
    </row>
    <row r="240" spans="1:9" ht="18.75" x14ac:dyDescent="0.3">
      <c r="A240" s="85">
        <v>227</v>
      </c>
      <c r="B240" s="34" t="s">
        <v>332</v>
      </c>
      <c r="C240" s="40" t="s">
        <v>331</v>
      </c>
      <c r="D240" s="23">
        <f>SUM(D241:D245)</f>
        <v>714400</v>
      </c>
      <c r="E240" s="23">
        <f t="shared" ref="E240:I240" si="65">SUM(E241:E245)</f>
        <v>714400</v>
      </c>
      <c r="F240" s="23">
        <f t="shared" si="65"/>
        <v>0</v>
      </c>
      <c r="G240" s="23">
        <f t="shared" si="65"/>
        <v>0</v>
      </c>
      <c r="H240" s="23">
        <f t="shared" si="65"/>
        <v>0</v>
      </c>
      <c r="I240" s="87">
        <f t="shared" si="65"/>
        <v>0</v>
      </c>
    </row>
    <row r="241" spans="1:9" ht="15.75" x14ac:dyDescent="0.25">
      <c r="A241" s="85">
        <v>228</v>
      </c>
      <c r="B241" s="60" t="s">
        <v>334</v>
      </c>
      <c r="C241" s="36" t="s">
        <v>43</v>
      </c>
      <c r="D241" s="23">
        <f>SUM(E241:H241)</f>
        <v>541100</v>
      </c>
      <c r="E241" s="27">
        <v>541100</v>
      </c>
      <c r="F241" s="36"/>
      <c r="G241" s="36"/>
      <c r="H241" s="36"/>
      <c r="I241" s="86"/>
    </row>
    <row r="242" spans="1:9" ht="15.75" x14ac:dyDescent="0.25">
      <c r="A242" s="85">
        <v>229</v>
      </c>
      <c r="B242" s="60" t="s">
        <v>335</v>
      </c>
      <c r="C242" s="36" t="s">
        <v>44</v>
      </c>
      <c r="D242" s="23">
        <f t="shared" ref="D242:D245" si="66">SUM(E242:H242)</f>
        <v>150200</v>
      </c>
      <c r="E242" s="27">
        <v>150200</v>
      </c>
      <c r="F242" s="36"/>
      <c r="G242" s="36"/>
      <c r="H242" s="36"/>
      <c r="I242" s="86"/>
    </row>
    <row r="243" spans="1:9" ht="31.5" x14ac:dyDescent="0.25">
      <c r="A243" s="85">
        <v>230</v>
      </c>
      <c r="B243" s="60" t="s">
        <v>336</v>
      </c>
      <c r="C243" s="77" t="s">
        <v>45</v>
      </c>
      <c r="D243" s="23">
        <f t="shared" si="66"/>
        <v>23100</v>
      </c>
      <c r="E243" s="27">
        <v>23100</v>
      </c>
      <c r="F243" s="36"/>
      <c r="G243" s="78"/>
      <c r="H243" s="36"/>
      <c r="I243" s="86"/>
    </row>
    <row r="244" spans="1:9" ht="15.75" x14ac:dyDescent="0.25">
      <c r="A244" s="85">
        <v>231</v>
      </c>
      <c r="B244" s="60" t="s">
        <v>337</v>
      </c>
      <c r="C244" s="41" t="s">
        <v>333</v>
      </c>
      <c r="D244" s="23">
        <f t="shared" si="66"/>
        <v>0</v>
      </c>
      <c r="E244" s="36"/>
      <c r="F244" s="36"/>
      <c r="G244" s="78"/>
      <c r="H244" s="36"/>
      <c r="I244" s="86"/>
    </row>
    <row r="245" spans="1:9" ht="15.75" x14ac:dyDescent="0.25">
      <c r="A245" s="85">
        <v>232</v>
      </c>
      <c r="B245" s="33"/>
      <c r="C245" s="77"/>
      <c r="D245" s="23">
        <f t="shared" si="66"/>
        <v>0</v>
      </c>
      <c r="E245" s="36"/>
      <c r="F245" s="36"/>
      <c r="G245" s="78"/>
      <c r="H245" s="36"/>
      <c r="I245" s="86"/>
    </row>
    <row r="246" spans="1:9" ht="18.75" x14ac:dyDescent="0.3">
      <c r="A246" s="85">
        <v>233</v>
      </c>
      <c r="B246" s="40" t="s">
        <v>338</v>
      </c>
      <c r="C246" s="40" t="s">
        <v>342</v>
      </c>
      <c r="D246" s="23">
        <f>SUM(D247:D250)</f>
        <v>262020</v>
      </c>
      <c r="E246" s="23">
        <f t="shared" ref="E246:I246" si="67">SUM(E247:E250)</f>
        <v>262020</v>
      </c>
      <c r="F246" s="23">
        <f t="shared" si="67"/>
        <v>0</v>
      </c>
      <c r="G246" s="23">
        <f t="shared" si="67"/>
        <v>0</v>
      </c>
      <c r="H246" s="23">
        <f t="shared" si="67"/>
        <v>0</v>
      </c>
      <c r="I246" s="23">
        <f t="shared" si="67"/>
        <v>0</v>
      </c>
    </row>
    <row r="247" spans="1:9" ht="15.75" x14ac:dyDescent="0.25">
      <c r="A247" s="85">
        <v>234</v>
      </c>
      <c r="B247" s="45" t="s">
        <v>343</v>
      </c>
      <c r="C247" s="45" t="s">
        <v>23</v>
      </c>
      <c r="D247" s="23">
        <f>SUM(E247:I247)</f>
        <v>250920</v>
      </c>
      <c r="E247" s="27">
        <v>250920</v>
      </c>
      <c r="F247" s="36"/>
      <c r="G247" s="78"/>
      <c r="H247" s="36"/>
      <c r="I247" s="86"/>
    </row>
    <row r="248" spans="1:9" ht="33.75" customHeight="1" x14ac:dyDescent="0.25">
      <c r="A248" s="85">
        <v>235</v>
      </c>
      <c r="B248" s="45" t="s">
        <v>345</v>
      </c>
      <c r="C248" s="45" t="s">
        <v>339</v>
      </c>
      <c r="D248" s="23">
        <f t="shared" ref="D248:D250" si="68">SUM(E248:I248)</f>
        <v>500</v>
      </c>
      <c r="E248" s="27">
        <v>500</v>
      </c>
      <c r="F248" s="36"/>
      <c r="G248" s="78"/>
      <c r="H248" s="36"/>
      <c r="I248" s="86"/>
    </row>
    <row r="249" spans="1:9" ht="28.5" customHeight="1" x14ac:dyDescent="0.25">
      <c r="A249" s="85">
        <v>236</v>
      </c>
      <c r="B249" s="45" t="s">
        <v>346</v>
      </c>
      <c r="C249" s="45" t="s">
        <v>340</v>
      </c>
      <c r="D249" s="23">
        <f t="shared" si="68"/>
        <v>10600</v>
      </c>
      <c r="E249" s="27">
        <v>10600</v>
      </c>
      <c r="F249" s="36"/>
      <c r="G249" s="78"/>
      <c r="H249" s="36"/>
      <c r="I249" s="86"/>
    </row>
    <row r="250" spans="1:9" ht="15.75" x14ac:dyDescent="0.25">
      <c r="A250" s="85">
        <v>237</v>
      </c>
      <c r="B250" s="36" t="s">
        <v>344</v>
      </c>
      <c r="C250" s="45" t="s">
        <v>341</v>
      </c>
      <c r="D250" s="23">
        <f t="shared" si="68"/>
        <v>0</v>
      </c>
      <c r="E250" s="36"/>
      <c r="F250" s="36"/>
      <c r="G250" s="78"/>
      <c r="H250" s="36"/>
      <c r="I250" s="86"/>
    </row>
    <row r="251" spans="1:9" ht="15.75" x14ac:dyDescent="0.25">
      <c r="A251" s="85">
        <v>238</v>
      </c>
      <c r="B251" s="36"/>
      <c r="C251" s="45"/>
      <c r="D251" s="23"/>
      <c r="E251" s="36"/>
      <c r="F251" s="36"/>
      <c r="G251" s="78"/>
      <c r="H251" s="36"/>
      <c r="I251" s="86"/>
    </row>
    <row r="252" spans="1:9" ht="37.5" x14ac:dyDescent="0.25">
      <c r="A252" s="85">
        <v>239</v>
      </c>
      <c r="B252" s="36"/>
      <c r="C252" s="57" t="s">
        <v>371</v>
      </c>
      <c r="D252" s="23">
        <f>SUM(D254)</f>
        <v>72167</v>
      </c>
      <c r="E252" s="23">
        <f t="shared" ref="E252:I252" si="69">SUM(E254)</f>
        <v>72167</v>
      </c>
      <c r="F252" s="23">
        <f t="shared" si="69"/>
        <v>0</v>
      </c>
      <c r="G252" s="23">
        <f t="shared" si="69"/>
        <v>0</v>
      </c>
      <c r="H252" s="23">
        <f t="shared" si="69"/>
        <v>0</v>
      </c>
      <c r="I252" s="23">
        <f t="shared" si="69"/>
        <v>0</v>
      </c>
    </row>
    <row r="253" spans="1:9" ht="15.75" x14ac:dyDescent="0.25">
      <c r="A253" s="85">
        <v>240</v>
      </c>
      <c r="B253" s="36"/>
      <c r="C253" s="45"/>
      <c r="D253" s="23"/>
      <c r="E253" s="36"/>
      <c r="F253" s="36"/>
      <c r="G253" s="78"/>
      <c r="H253" s="36"/>
      <c r="I253" s="86"/>
    </row>
    <row r="254" spans="1:9" ht="37.5" x14ac:dyDescent="0.3">
      <c r="A254" s="85">
        <v>241</v>
      </c>
      <c r="B254" s="59" t="s">
        <v>323</v>
      </c>
      <c r="C254" s="57" t="s">
        <v>322</v>
      </c>
      <c r="D254" s="23">
        <f>SUM(D255)</f>
        <v>72167</v>
      </c>
      <c r="E254" s="23">
        <f t="shared" ref="E254:I254" si="70">SUM(E255)</f>
        <v>72167</v>
      </c>
      <c r="F254" s="23">
        <f t="shared" si="70"/>
        <v>0</v>
      </c>
      <c r="G254" s="23">
        <f t="shared" si="70"/>
        <v>0</v>
      </c>
      <c r="H254" s="23">
        <f t="shared" si="70"/>
        <v>0</v>
      </c>
      <c r="I254" s="23">
        <f t="shared" si="70"/>
        <v>0</v>
      </c>
    </row>
    <row r="255" spans="1:9" ht="18" customHeight="1" x14ac:dyDescent="0.25">
      <c r="A255" s="85">
        <v>242</v>
      </c>
      <c r="B255" s="36" t="s">
        <v>325</v>
      </c>
      <c r="C255" s="45" t="s">
        <v>324</v>
      </c>
      <c r="D255" s="23">
        <f>SUM(E255:I255)</f>
        <v>72167</v>
      </c>
      <c r="E255" s="27">
        <v>72167</v>
      </c>
      <c r="F255" s="36"/>
      <c r="G255" s="36"/>
      <c r="H255" s="36"/>
      <c r="I255" s="93"/>
    </row>
    <row r="256" spans="1:9" x14ac:dyDescent="0.2">
      <c r="A256" s="89">
        <v>245</v>
      </c>
      <c r="B256" s="39"/>
      <c r="C256" s="39"/>
      <c r="D256" s="39"/>
      <c r="E256" s="39"/>
      <c r="F256" s="39"/>
      <c r="G256" s="39"/>
      <c r="H256" s="39"/>
      <c r="I256" s="88"/>
    </row>
    <row r="257" spans="1:9" ht="19.5" thickBot="1" x14ac:dyDescent="0.35">
      <c r="A257" s="90">
        <v>246</v>
      </c>
      <c r="B257" s="91"/>
      <c r="C257" s="91" t="s">
        <v>349</v>
      </c>
      <c r="D257" s="91">
        <f>SUM(D14,D71,D197)</f>
        <v>19160821</v>
      </c>
      <c r="E257" s="91">
        <f t="shared" ref="E257:I257" si="71">SUM(E14,E71,E197)</f>
        <v>12110818</v>
      </c>
      <c r="F257" s="91">
        <f t="shared" si="71"/>
        <v>2932600</v>
      </c>
      <c r="G257" s="91">
        <f t="shared" si="71"/>
        <v>2506701</v>
      </c>
      <c r="H257" s="91">
        <f t="shared" si="71"/>
        <v>852546</v>
      </c>
      <c r="I257" s="91">
        <f t="shared" si="71"/>
        <v>758156</v>
      </c>
    </row>
    <row r="274" spans="3:3" x14ac:dyDescent="0.2">
      <c r="C274" s="3"/>
    </row>
  </sheetData>
  <phoneticPr fontId="1" type="noConversion"/>
  <pageMargins left="0.75" right="0.75" top="0.39370078740157483" bottom="0.39370078740157483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BIUDŽETAS</vt:lpstr>
    </vt:vector>
  </TitlesOfParts>
  <Company>None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RutaF</dc:creator>
  <cp:lastModifiedBy>PC</cp:lastModifiedBy>
  <cp:lastPrinted>2025-02-02T14:43:40Z</cp:lastPrinted>
  <dcterms:created xsi:type="dcterms:W3CDTF">2007-01-03T15:43:14Z</dcterms:created>
  <dcterms:modified xsi:type="dcterms:W3CDTF">2025-02-05T11:45:31Z</dcterms:modified>
</cp:coreProperties>
</file>