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5 M. SPRENDIMO PROJEKTAS\"/>
    </mc:Choice>
  </mc:AlternateContent>
  <bookViews>
    <workbookView xWindow="0" yWindow="0" windowWidth="28800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37" i="1" l="1"/>
  <c r="D74" i="1" l="1"/>
  <c r="D57" i="1" l="1"/>
  <c r="B34" i="1" l="1"/>
  <c r="D28" i="1" l="1"/>
  <c r="D67" i="1" l="1"/>
  <c r="D53" i="1"/>
  <c r="D22" i="1"/>
  <c r="D48" i="1"/>
  <c r="D14" i="1"/>
  <c r="D17" i="1"/>
  <c r="D26" i="1" l="1"/>
  <c r="D71" i="1" s="1"/>
  <c r="D12" i="1"/>
  <c r="D46" i="1"/>
  <c r="D79" i="1" l="1"/>
</calcChain>
</file>

<file path=xl/sharedStrings.xml><?xml version="1.0" encoding="utf-8"?>
<sst xmlns="http://schemas.openxmlformats.org/spreadsheetml/2006/main" count="59" uniqueCount="58">
  <si>
    <t>Paveldimo turto mokestis</t>
  </si>
  <si>
    <t>Įmokos už išlaikymą švietimo, socialinės apsaugos ir kitose įstaigose</t>
  </si>
  <si>
    <t>Speciali tikslinė dotacija perduotoms iš apskrities įstaigoms išlaikyti</t>
  </si>
  <si>
    <t>Mokesčiai už medžiojamų gyvūnų išteklius</t>
  </si>
  <si>
    <t>Pajamos  ir valstybės biudžeto dotacijos</t>
  </si>
  <si>
    <t xml:space="preserve">Suma </t>
  </si>
  <si>
    <t>Vietinė rinkliava už komunalinių atliekų surinkimą</t>
  </si>
  <si>
    <t>Žemės realizavimo pajamos</t>
  </si>
  <si>
    <t>Nuomos mokestis už valstybinę žemę ir valstybinius vidaus vandenų  fondo vandens telkinius</t>
  </si>
  <si>
    <t>Materialiojo ir nematerialiojo turto realizavimo pajamos</t>
  </si>
  <si>
    <t>Nekilnojamojo turto mokestis</t>
  </si>
  <si>
    <t>Pajamų ir pelno mokesčiai  ( 4)</t>
  </si>
  <si>
    <t xml:space="preserve">Gyventojų pajamų mokestis  </t>
  </si>
  <si>
    <t>Turto mokesčiai  (7+8+9 )</t>
  </si>
  <si>
    <t>MOKESČIAI  (3+6+11 )</t>
  </si>
  <si>
    <t>Pajamos už ilgalaikio ir trumpalaikio materialiojo turto nuomą</t>
  </si>
  <si>
    <t>Biudžetinių įstaigų pajamos už prekes ir paslaugas</t>
  </si>
  <si>
    <t>Pagėgių savivaldybės tarybos</t>
  </si>
  <si>
    <t>1 priedas</t>
  </si>
  <si>
    <t>(Eurais)</t>
  </si>
  <si>
    <t>Palūkanos už paskolas</t>
  </si>
  <si>
    <t>Fizinių ir juridinių asmenų žemės mokestis</t>
  </si>
  <si>
    <t>Mokesčiuai  už aplinkos teršimą</t>
  </si>
  <si>
    <t>Kiti mokesčiai</t>
  </si>
  <si>
    <t>Valstybinėms(valstybės perduotoms savivaldybėms) funkcijoms atlikti</t>
  </si>
  <si>
    <t xml:space="preserve">Kita tikslinė dotacija </t>
  </si>
  <si>
    <t>Kiti mokesčiai už valstybinius gamtos išteklius</t>
  </si>
  <si>
    <t>Valstybinė rinkliava</t>
  </si>
  <si>
    <t>Vietinė rinkliava</t>
  </si>
  <si>
    <t>Prekių ir paslaugų mokesčiai (12+13 )</t>
  </si>
  <si>
    <t>Speciali tikslinė dotacija savivaldybei einamiems tikslams, iš viso (19+20+21+22+23)</t>
  </si>
  <si>
    <t>Dotacija savivaldybei iš Europos Sąjungos, kitos tarptautinės finansinės paramos ir bendrojo finansavimo lėšų einamiesiems tikslams (24)</t>
  </si>
  <si>
    <t>Dotacija savivaldybei iš Europos Sąjungos, kitos tarptautinės finansinės paramos ir bendrojo finansavimo lėšų turtui įsigyti  (32)</t>
  </si>
  <si>
    <t>Turto pajamos (38+39+40+41)</t>
  </si>
  <si>
    <t>Pajamos už prekes ir paslaugas(43+44+45+46+50)</t>
  </si>
  <si>
    <t>KITOS PAJAMOS (37+42+52+54)</t>
  </si>
  <si>
    <t>Rinkliavos (47+48+49):</t>
  </si>
  <si>
    <t>MATERIALIOJO IR NEMATERIALIOJO TURTO REALIZAVIMO PAJAMOS(57+58)</t>
  </si>
  <si>
    <t>IŠ VISO  PAJAMŲ (1+15+35+56)</t>
  </si>
  <si>
    <t>VISOS PAJAMOS(60+61+62)</t>
  </si>
  <si>
    <t>Mokymo lėšoms  finansuoti</t>
  </si>
  <si>
    <t>DOTACIJOS (17+24+26+32) :</t>
  </si>
  <si>
    <t>Pajamos iš baudų ir konfiskuoto turto (52)</t>
  </si>
  <si>
    <t>Kitas lėšų likutis nukreiptas funkcijų finansavimui</t>
  </si>
  <si>
    <t>Tikslinę paskirtį turinčios lėšos</t>
  </si>
  <si>
    <t>Speciali tikslinė dotacija savivaldybei turtui įsigyti, iš viso (28+29+30+31)</t>
  </si>
  <si>
    <t>Kitos dotacijos turtui įsigyti</t>
  </si>
  <si>
    <t xml:space="preserve">Būsimi finansiniai įsipareigojimai  </t>
  </si>
  <si>
    <t xml:space="preserve">sprendimo Nr. T- </t>
  </si>
  <si>
    <t xml:space="preserve">Ugdymo reikmėms   finansuoti </t>
  </si>
  <si>
    <t>Skolintų lėšų likutis</t>
  </si>
  <si>
    <t xml:space="preserve">Savivaldybės biudžeto lėšų prisidėjimas prie ES ir kitos finansinės paramos lėšomis vykdomų Projektų (+1,5 proc.pajamų) </t>
  </si>
  <si>
    <t>2024 m. nepanaudotų lėšų likutis(65+66+67):</t>
  </si>
  <si>
    <t>Kitos neišvardintos pajamos (54): (medžių atkuriamojivertė; Infrastruktūros mokestis) 18+5</t>
  </si>
  <si>
    <t xml:space="preserve">                PAGĖGIŲ SAVIVALDYBĖS 2025 METŲ BIUDŽETO PAJAMOS  </t>
  </si>
  <si>
    <t>Kitos pajamos (52)</t>
  </si>
  <si>
    <t>Kita tikslinė dotacija +42000 -27600</t>
  </si>
  <si>
    <t>2025 m. vasario 19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</si>
</sst>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3" xfId="0" applyFont="1" applyBorder="1"/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9" xfId="0" applyFont="1" applyFill="1" applyBorder="1"/>
    <xf numFmtId="0" fontId="5" fillId="0" borderId="1" xfId="0" applyFont="1" applyBorder="1"/>
    <xf numFmtId="0" fontId="5" fillId="0" borderId="15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Fill="1" applyBorder="1"/>
    <xf numFmtId="0" fontId="4" fillId="0" borderId="4" xfId="0" applyFont="1" applyFill="1" applyBorder="1"/>
    <xf numFmtId="0" fontId="4" fillId="2" borderId="12" xfId="0" applyFont="1" applyFill="1" applyBorder="1"/>
    <xf numFmtId="0" fontId="4" fillId="2" borderId="7" xfId="0" applyFont="1" applyFill="1" applyBorder="1"/>
    <xf numFmtId="0" fontId="4" fillId="2" borderId="1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6" xfId="0" applyFont="1" applyBorder="1"/>
    <xf numFmtId="0" fontId="5" fillId="0" borderId="9" xfId="0" applyFont="1" applyBorder="1" applyAlignment="1">
      <alignment wrapText="1"/>
    </xf>
    <xf numFmtId="3" fontId="4" fillId="2" borderId="6" xfId="0" applyNumberFormat="1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ZAVISTAUSKAITE\Visiems\Mano%20dokumentai\2023%20metai\TARYBOS%20SPRENDIMAI\12%20m&#279;n.%2007d\Biud&#382;eto%20keitimas%20(7)\Ai&#353;kinamasis%20ra&#353;tas\Ai&#353;kinamojo%20ra&#353;to%201%20priedas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4">
          <cell r="B34" t="str">
            <v>Kitos dotacijos einamiems tikslams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1"/>
  <sheetViews>
    <sheetView tabSelected="1" topLeftCell="A46" workbookViewId="0">
      <selection activeCell="H76" sqref="H76"/>
    </sheetView>
  </sheetViews>
  <sheetFormatPr defaultRowHeight="12.75" x14ac:dyDescent="0.2"/>
  <cols>
    <col min="1" max="1" width="4.5703125" style="1" customWidth="1"/>
    <col min="2" max="2" width="94.7109375" style="1" customWidth="1"/>
    <col min="3" max="3" width="7.42578125" style="1" customWidth="1"/>
    <col min="4" max="4" width="34.42578125" style="1" customWidth="1"/>
    <col min="5" max="16384" width="9.140625" style="1"/>
  </cols>
  <sheetData>
    <row r="1" spans="2:7" x14ac:dyDescent="0.2">
      <c r="D1" s="1" t="s">
        <v>17</v>
      </c>
    </row>
    <row r="2" spans="2:7" x14ac:dyDescent="0.2">
      <c r="B2" s="2"/>
      <c r="D2" s="1" t="s">
        <v>57</v>
      </c>
    </row>
    <row r="3" spans="2:7" x14ac:dyDescent="0.2">
      <c r="B3" s="3"/>
      <c r="D3" s="1" t="s">
        <v>48</v>
      </c>
    </row>
    <row r="4" spans="2:7" x14ac:dyDescent="0.2">
      <c r="B4" s="3"/>
      <c r="D4" s="1" t="s">
        <v>18</v>
      </c>
    </row>
    <row r="5" spans="2:7" x14ac:dyDescent="0.2">
      <c r="B5" s="3"/>
    </row>
    <row r="6" spans="2:7" ht="18.75" x14ac:dyDescent="0.3">
      <c r="B6" s="4" t="s">
        <v>54</v>
      </c>
    </row>
    <row r="7" spans="2:7" ht="13.5" customHeight="1" thickBot="1" x14ac:dyDescent="0.25">
      <c r="B7" s="5"/>
      <c r="D7" s="1" t="s">
        <v>19</v>
      </c>
    </row>
    <row r="8" spans="2:7" ht="14.25" customHeight="1" x14ac:dyDescent="0.25">
      <c r="B8" s="25"/>
      <c r="C8" s="23"/>
      <c r="D8" s="23"/>
    </row>
    <row r="9" spans="2:7" ht="14.25" customHeight="1" x14ac:dyDescent="0.25">
      <c r="B9" s="16" t="s">
        <v>4</v>
      </c>
      <c r="C9" s="6"/>
      <c r="D9" s="6" t="s">
        <v>5</v>
      </c>
      <c r="G9" s="7"/>
    </row>
    <row r="10" spans="2:7" ht="14.25" customHeight="1" thickBot="1" x14ac:dyDescent="0.3">
      <c r="B10" s="26"/>
      <c r="C10" s="27"/>
      <c r="D10" s="27"/>
    </row>
    <row r="11" spans="2:7" ht="12" customHeight="1" thickBot="1" x14ac:dyDescent="0.3">
      <c r="B11" s="28">
        <v>2</v>
      </c>
      <c r="C11" s="29">
        <v>3</v>
      </c>
      <c r="D11" s="29">
        <v>4</v>
      </c>
    </row>
    <row r="12" spans="2:7" ht="15.75" x14ac:dyDescent="0.25">
      <c r="B12" s="32" t="s">
        <v>14</v>
      </c>
      <c r="C12" s="33">
        <v>1</v>
      </c>
      <c r="D12" s="33">
        <f>SUM(D14,D17,D22)</f>
        <v>9923000</v>
      </c>
    </row>
    <row r="13" spans="2:7" ht="12" customHeight="1" x14ac:dyDescent="0.25">
      <c r="B13" s="17"/>
      <c r="C13" s="11">
        <v>2</v>
      </c>
      <c r="D13" s="10"/>
    </row>
    <row r="14" spans="2:7" ht="15.75" x14ac:dyDescent="0.25">
      <c r="B14" s="17" t="s">
        <v>11</v>
      </c>
      <c r="C14" s="10">
        <v>3</v>
      </c>
      <c r="D14" s="10">
        <f>SUM(D15:D15)</f>
        <v>9212000</v>
      </c>
    </row>
    <row r="15" spans="2:7" ht="15.75" x14ac:dyDescent="0.25">
      <c r="B15" s="18" t="s">
        <v>12</v>
      </c>
      <c r="C15" s="11">
        <v>4</v>
      </c>
      <c r="D15" s="30">
        <v>9212000</v>
      </c>
    </row>
    <row r="16" spans="2:7" ht="12.75" customHeight="1" x14ac:dyDescent="0.25">
      <c r="B16" s="19"/>
      <c r="C16" s="12">
        <v>5</v>
      </c>
      <c r="D16" s="30"/>
    </row>
    <row r="17" spans="2:4" ht="15.75" x14ac:dyDescent="0.25">
      <c r="B17" s="17" t="s">
        <v>13</v>
      </c>
      <c r="C17" s="10">
        <v>6</v>
      </c>
      <c r="D17" s="31">
        <f>SUM(D18:D20)</f>
        <v>701000</v>
      </c>
    </row>
    <row r="18" spans="2:4" ht="15.75" x14ac:dyDescent="0.25">
      <c r="B18" s="18" t="s">
        <v>21</v>
      </c>
      <c r="C18" s="11">
        <v>7</v>
      </c>
      <c r="D18" s="30">
        <v>100000</v>
      </c>
    </row>
    <row r="19" spans="2:4" ht="15.75" x14ac:dyDescent="0.25">
      <c r="B19" s="18" t="s">
        <v>10</v>
      </c>
      <c r="C19" s="11">
        <v>8</v>
      </c>
      <c r="D19" s="30">
        <v>600000</v>
      </c>
    </row>
    <row r="20" spans="2:4" ht="15.75" x14ac:dyDescent="0.25">
      <c r="B20" s="18" t="s">
        <v>0</v>
      </c>
      <c r="C20" s="11">
        <v>9</v>
      </c>
      <c r="D20" s="30">
        <v>1000</v>
      </c>
    </row>
    <row r="21" spans="2:4" ht="12.75" customHeight="1" x14ac:dyDescent="0.25">
      <c r="B21" s="18"/>
      <c r="C21" s="11">
        <v>10</v>
      </c>
      <c r="D21" s="30"/>
    </row>
    <row r="22" spans="2:4" ht="15.75" x14ac:dyDescent="0.25">
      <c r="B22" s="17" t="s">
        <v>29</v>
      </c>
      <c r="C22" s="10">
        <v>11</v>
      </c>
      <c r="D22" s="31">
        <f>SUM(D23:D24)</f>
        <v>10000</v>
      </c>
    </row>
    <row r="23" spans="2:4" ht="15.75" x14ac:dyDescent="0.25">
      <c r="B23" s="18" t="s">
        <v>22</v>
      </c>
      <c r="C23" s="11">
        <v>12</v>
      </c>
      <c r="D23" s="30">
        <v>10000</v>
      </c>
    </row>
    <row r="24" spans="2:4" ht="15.75" x14ac:dyDescent="0.25">
      <c r="B24" s="18" t="s">
        <v>23</v>
      </c>
      <c r="C24" s="11">
        <v>13</v>
      </c>
      <c r="D24" s="30"/>
    </row>
    <row r="25" spans="2:4" ht="11.25" customHeight="1" x14ac:dyDescent="0.25">
      <c r="B25" s="18"/>
      <c r="C25" s="11">
        <v>14</v>
      </c>
      <c r="D25" s="30"/>
    </row>
    <row r="26" spans="2:4" ht="15.75" x14ac:dyDescent="0.25">
      <c r="B26" s="34" t="s">
        <v>41</v>
      </c>
      <c r="C26" s="35">
        <v>15</v>
      </c>
      <c r="D26" s="35">
        <f>SUM(D28+D35+D37+D43)</f>
        <v>6291847</v>
      </c>
    </row>
    <row r="27" spans="2:4" ht="12" customHeight="1" x14ac:dyDescent="0.25">
      <c r="B27" s="17"/>
      <c r="C27" s="11">
        <v>16</v>
      </c>
      <c r="D27" s="31"/>
    </row>
    <row r="28" spans="2:4" ht="15.75" x14ac:dyDescent="0.25">
      <c r="B28" s="17" t="s">
        <v>30</v>
      </c>
      <c r="C28" s="10">
        <v>17</v>
      </c>
      <c r="D28" s="31">
        <f>SUM(D30:D34)</f>
        <v>6026097</v>
      </c>
    </row>
    <row r="29" spans="2:4" ht="15" customHeight="1" x14ac:dyDescent="0.25">
      <c r="B29" s="17"/>
      <c r="C29" s="11">
        <v>18</v>
      </c>
      <c r="D29" s="31"/>
    </row>
    <row r="30" spans="2:4" ht="15" customHeight="1" x14ac:dyDescent="0.25">
      <c r="B30" s="19" t="s">
        <v>24</v>
      </c>
      <c r="C30" s="12">
        <v>19</v>
      </c>
      <c r="D30" s="30">
        <v>2506701</v>
      </c>
    </row>
    <row r="31" spans="2:4" ht="15.75" x14ac:dyDescent="0.25">
      <c r="B31" s="18" t="s">
        <v>49</v>
      </c>
      <c r="C31" s="11">
        <v>20</v>
      </c>
      <c r="D31" s="30">
        <v>2932600</v>
      </c>
    </row>
    <row r="32" spans="2:4" ht="15.75" x14ac:dyDescent="0.25">
      <c r="B32" s="18" t="s">
        <v>2</v>
      </c>
      <c r="C32" s="11">
        <v>21</v>
      </c>
      <c r="D32" s="30"/>
    </row>
    <row r="33" spans="2:4" ht="15.75" x14ac:dyDescent="0.25">
      <c r="B33" s="19" t="s">
        <v>56</v>
      </c>
      <c r="C33" s="11">
        <v>22</v>
      </c>
      <c r="D33" s="30">
        <v>586796</v>
      </c>
    </row>
    <row r="34" spans="2:4" ht="18" customHeight="1" x14ac:dyDescent="0.25">
      <c r="B34" s="19" t="str">
        <f>[1]Sheet1!$B$34</f>
        <v>Kitos dotacijos einamiems tikslams</v>
      </c>
      <c r="C34" s="11">
        <v>23</v>
      </c>
      <c r="D34" s="30"/>
    </row>
    <row r="35" spans="2:4" ht="31.5" x14ac:dyDescent="0.25">
      <c r="B35" s="20" t="s">
        <v>31</v>
      </c>
      <c r="C35" s="10">
        <v>24</v>
      </c>
      <c r="D35" s="31">
        <v>197750</v>
      </c>
    </row>
    <row r="36" spans="2:4" ht="12.75" customHeight="1" x14ac:dyDescent="0.25">
      <c r="B36" s="19"/>
      <c r="C36" s="11">
        <v>25</v>
      </c>
      <c r="D36" s="30"/>
    </row>
    <row r="37" spans="2:4" ht="15.75" x14ac:dyDescent="0.25">
      <c r="B37" s="17" t="s">
        <v>45</v>
      </c>
      <c r="C37" s="13">
        <v>26</v>
      </c>
      <c r="D37" s="31">
        <f>SUM(D39:D42)</f>
        <v>68000</v>
      </c>
    </row>
    <row r="38" spans="2:4" ht="12.75" customHeight="1" x14ac:dyDescent="0.25">
      <c r="B38" s="17"/>
      <c r="C38" s="12">
        <v>27</v>
      </c>
      <c r="D38" s="30"/>
    </row>
    <row r="39" spans="2:4" ht="15.75" x14ac:dyDescent="0.25">
      <c r="B39" s="19" t="s">
        <v>24</v>
      </c>
      <c r="C39" s="12">
        <v>28</v>
      </c>
      <c r="D39" s="30"/>
    </row>
    <row r="40" spans="2:4" ht="12.75" customHeight="1" x14ac:dyDescent="0.25">
      <c r="B40" s="18" t="s">
        <v>40</v>
      </c>
      <c r="C40" s="12">
        <v>29</v>
      </c>
      <c r="D40" s="30"/>
    </row>
    <row r="41" spans="2:4" ht="14.25" customHeight="1" x14ac:dyDescent="0.25">
      <c r="B41" s="18" t="s">
        <v>25</v>
      </c>
      <c r="C41" s="12">
        <v>30</v>
      </c>
      <c r="D41" s="31"/>
    </row>
    <row r="42" spans="2:4" ht="15" customHeight="1" x14ac:dyDescent="0.25">
      <c r="B42" s="19" t="s">
        <v>46</v>
      </c>
      <c r="C42" s="12">
        <v>31</v>
      </c>
      <c r="D42" s="30">
        <v>68000</v>
      </c>
    </row>
    <row r="43" spans="2:4" ht="30" customHeight="1" x14ac:dyDescent="0.25">
      <c r="B43" s="20" t="s">
        <v>32</v>
      </c>
      <c r="C43" s="13">
        <v>32</v>
      </c>
      <c r="D43" s="31"/>
    </row>
    <row r="44" spans="2:4" ht="11.25" customHeight="1" x14ac:dyDescent="0.25">
      <c r="B44" s="18"/>
      <c r="C44" s="12">
        <v>33</v>
      </c>
      <c r="D44" s="30"/>
    </row>
    <row r="45" spans="2:4" ht="9.75" customHeight="1" x14ac:dyDescent="0.25">
      <c r="B45" s="19"/>
      <c r="C45" s="12">
        <v>34</v>
      </c>
      <c r="D45" s="30"/>
    </row>
    <row r="46" spans="2:4" ht="20.25" customHeight="1" x14ac:dyDescent="0.25">
      <c r="B46" s="34" t="s">
        <v>35</v>
      </c>
      <c r="C46" s="35">
        <v>35</v>
      </c>
      <c r="D46" s="35">
        <f>SUM(D48,D53,D63,D65)</f>
        <v>1202413</v>
      </c>
    </row>
    <row r="47" spans="2:4" ht="12" customHeight="1" x14ac:dyDescent="0.25">
      <c r="B47" s="17"/>
      <c r="C47" s="10">
        <v>36</v>
      </c>
      <c r="D47" s="31"/>
    </row>
    <row r="48" spans="2:4" ht="15.75" x14ac:dyDescent="0.25">
      <c r="B48" s="17" t="s">
        <v>33</v>
      </c>
      <c r="C48" s="10">
        <v>37</v>
      </c>
      <c r="D48" s="31">
        <f>SUM(D49:D52)</f>
        <v>117000</v>
      </c>
    </row>
    <row r="49" spans="2:4" ht="14.25" customHeight="1" x14ac:dyDescent="0.25">
      <c r="B49" s="19" t="s">
        <v>8</v>
      </c>
      <c r="C49" s="12">
        <v>38</v>
      </c>
      <c r="D49" s="30">
        <v>100000</v>
      </c>
    </row>
    <row r="50" spans="2:4" ht="15.75" customHeight="1" x14ac:dyDescent="0.25">
      <c r="B50" s="19" t="s">
        <v>26</v>
      </c>
      <c r="C50" s="12">
        <v>39</v>
      </c>
      <c r="D50" s="30">
        <v>12000</v>
      </c>
    </row>
    <row r="51" spans="2:4" ht="14.25" customHeight="1" x14ac:dyDescent="0.25">
      <c r="B51" s="19" t="s">
        <v>3</v>
      </c>
      <c r="C51" s="12">
        <v>40</v>
      </c>
      <c r="D51" s="30">
        <v>5000</v>
      </c>
    </row>
    <row r="52" spans="2:4" ht="15.75" customHeight="1" x14ac:dyDescent="0.25">
      <c r="B52" s="19" t="s">
        <v>20</v>
      </c>
      <c r="C52" s="12">
        <v>41</v>
      </c>
      <c r="D52" s="30"/>
    </row>
    <row r="53" spans="2:4" ht="13.5" customHeight="1" x14ac:dyDescent="0.25">
      <c r="B53" s="17" t="s">
        <v>34</v>
      </c>
      <c r="C53" s="10">
        <v>42</v>
      </c>
      <c r="D53" s="31">
        <f>SUM(D54:D57,D61)</f>
        <v>1062413</v>
      </c>
    </row>
    <row r="54" spans="2:4" ht="13.5" customHeight="1" x14ac:dyDescent="0.25">
      <c r="B54" s="19" t="s">
        <v>16</v>
      </c>
      <c r="C54" s="11">
        <v>43</v>
      </c>
      <c r="D54" s="30">
        <v>173550</v>
      </c>
    </row>
    <row r="55" spans="2:4" ht="15.75" x14ac:dyDescent="0.25">
      <c r="B55" s="18" t="s">
        <v>15</v>
      </c>
      <c r="C55" s="11">
        <v>44</v>
      </c>
      <c r="D55" s="30">
        <v>18250</v>
      </c>
    </row>
    <row r="56" spans="2:4" ht="15.75" x14ac:dyDescent="0.25">
      <c r="B56" s="19" t="s">
        <v>1</v>
      </c>
      <c r="C56" s="12">
        <v>45</v>
      </c>
      <c r="D56" s="30">
        <v>470613</v>
      </c>
    </row>
    <row r="57" spans="2:4" ht="15.75" x14ac:dyDescent="0.25">
      <c r="B57" s="20" t="s">
        <v>36</v>
      </c>
      <c r="C57" s="13">
        <v>46</v>
      </c>
      <c r="D57" s="31">
        <f>SUM(D58:D60)</f>
        <v>400000</v>
      </c>
    </row>
    <row r="58" spans="2:4" ht="14.25" customHeight="1" x14ac:dyDescent="0.25">
      <c r="B58" s="19" t="s">
        <v>27</v>
      </c>
      <c r="C58" s="12">
        <v>47</v>
      </c>
      <c r="D58" s="30">
        <v>17000</v>
      </c>
    </row>
    <row r="59" spans="2:4" ht="14.25" customHeight="1" x14ac:dyDescent="0.25">
      <c r="B59" s="19" t="s">
        <v>28</v>
      </c>
      <c r="C59" s="12">
        <v>48</v>
      </c>
      <c r="D59" s="30">
        <v>8000</v>
      </c>
    </row>
    <row r="60" spans="2:4" ht="13.5" customHeight="1" x14ac:dyDescent="0.25">
      <c r="B60" s="19" t="s">
        <v>6</v>
      </c>
      <c r="C60" s="12">
        <v>49</v>
      </c>
      <c r="D60" s="30">
        <v>375000</v>
      </c>
    </row>
    <row r="61" spans="2:4" ht="18" customHeight="1" x14ac:dyDescent="0.25">
      <c r="B61" s="20" t="s">
        <v>55</v>
      </c>
      <c r="C61" s="12">
        <v>50</v>
      </c>
      <c r="D61" s="30"/>
    </row>
    <row r="62" spans="2:4" ht="12" customHeight="1" x14ac:dyDescent="0.25">
      <c r="B62" s="19"/>
      <c r="C62" s="12">
        <v>51</v>
      </c>
      <c r="D62" s="31"/>
    </row>
    <row r="63" spans="2:4" ht="15.75" x14ac:dyDescent="0.25">
      <c r="B63" s="17" t="s">
        <v>42</v>
      </c>
      <c r="C63" s="13">
        <v>52</v>
      </c>
      <c r="D63" s="31"/>
    </row>
    <row r="64" spans="2:4" ht="12.75" customHeight="1" x14ac:dyDescent="0.25">
      <c r="B64" s="17"/>
      <c r="C64" s="12">
        <v>53</v>
      </c>
      <c r="D64" s="31"/>
    </row>
    <row r="65" spans="2:4" ht="12.75" customHeight="1" x14ac:dyDescent="0.25">
      <c r="B65" s="17" t="s">
        <v>53</v>
      </c>
      <c r="C65" s="13">
        <v>54</v>
      </c>
      <c r="D65" s="31">
        <v>23000</v>
      </c>
    </row>
    <row r="66" spans="2:4" ht="11.25" customHeight="1" x14ac:dyDescent="0.25">
      <c r="B66" s="17"/>
      <c r="C66" s="12">
        <v>55</v>
      </c>
      <c r="D66" s="10"/>
    </row>
    <row r="67" spans="2:4" ht="15.75" customHeight="1" x14ac:dyDescent="0.25">
      <c r="B67" s="34" t="s">
        <v>37</v>
      </c>
      <c r="C67" s="36">
        <v>56</v>
      </c>
      <c r="D67" s="35">
        <f>SUM(D68:D69)</f>
        <v>71000</v>
      </c>
    </row>
    <row r="68" spans="2:4" ht="12.75" customHeight="1" x14ac:dyDescent="0.25">
      <c r="B68" s="18" t="s">
        <v>7</v>
      </c>
      <c r="C68" s="12">
        <v>57</v>
      </c>
      <c r="D68" s="11">
        <v>59000</v>
      </c>
    </row>
    <row r="69" spans="2:4" ht="12.75" customHeight="1" x14ac:dyDescent="0.25">
      <c r="B69" s="18" t="s">
        <v>9</v>
      </c>
      <c r="C69" s="12">
        <v>58</v>
      </c>
      <c r="D69" s="11">
        <v>12000</v>
      </c>
    </row>
    <row r="70" spans="2:4" ht="14.25" customHeight="1" thickBot="1" x14ac:dyDescent="0.3">
      <c r="B70" s="21"/>
      <c r="C70" s="14">
        <v>59</v>
      </c>
      <c r="D70" s="24"/>
    </row>
    <row r="71" spans="2:4" ht="16.5" thickBot="1" x14ac:dyDescent="0.3">
      <c r="B71" s="37" t="s">
        <v>38</v>
      </c>
      <c r="C71" s="38">
        <v>60</v>
      </c>
      <c r="D71" s="39">
        <f>SUM(D12+D26+D46+D67)</f>
        <v>17488260</v>
      </c>
    </row>
    <row r="72" spans="2:4" ht="16.5" thickBot="1" x14ac:dyDescent="0.3">
      <c r="B72" s="40" t="s">
        <v>47</v>
      </c>
      <c r="C72" s="41">
        <v>61</v>
      </c>
      <c r="D72" s="45">
        <v>265800</v>
      </c>
    </row>
    <row r="73" spans="2:4" ht="32.25" thickBot="1" x14ac:dyDescent="0.3">
      <c r="B73" s="40" t="s">
        <v>51</v>
      </c>
      <c r="C73" s="41">
        <v>62</v>
      </c>
      <c r="D73" s="46">
        <v>262324</v>
      </c>
    </row>
    <row r="74" spans="2:4" ht="16.5" thickBot="1" x14ac:dyDescent="0.3">
      <c r="B74" s="40" t="s">
        <v>52</v>
      </c>
      <c r="C74" s="41">
        <v>64</v>
      </c>
      <c r="D74" s="23">
        <f>SUM(D75:D77)</f>
        <v>1144437</v>
      </c>
    </row>
    <row r="75" spans="2:4" ht="14.25" customHeight="1" thickBot="1" x14ac:dyDescent="0.3">
      <c r="B75" s="40" t="s">
        <v>50</v>
      </c>
      <c r="C75" s="41">
        <v>65</v>
      </c>
      <c r="D75" s="23">
        <v>275299</v>
      </c>
    </row>
    <row r="76" spans="2:4" ht="16.5" thickBot="1" x14ac:dyDescent="0.3">
      <c r="B76" s="42" t="s">
        <v>44</v>
      </c>
      <c r="C76" s="41">
        <v>66</v>
      </c>
      <c r="D76" s="23">
        <v>239345</v>
      </c>
    </row>
    <row r="77" spans="2:4" ht="16.5" thickBot="1" x14ac:dyDescent="0.3">
      <c r="B77" s="43" t="s">
        <v>43</v>
      </c>
      <c r="C77" s="41">
        <v>67</v>
      </c>
      <c r="D77" s="23">
        <v>629793</v>
      </c>
    </row>
    <row r="78" spans="2:4" ht="13.5" customHeight="1" thickBot="1" x14ac:dyDescent="0.3">
      <c r="C78" s="41"/>
      <c r="D78" s="23"/>
    </row>
    <row r="79" spans="2:4" ht="16.5" thickBot="1" x14ac:dyDescent="0.3">
      <c r="B79" s="22" t="s">
        <v>39</v>
      </c>
      <c r="C79" s="15">
        <v>68</v>
      </c>
      <c r="D79" s="44">
        <f>SUM(D71,D72,D73,D74)</f>
        <v>19160821</v>
      </c>
    </row>
    <row r="80" spans="2:4" ht="15.75" x14ac:dyDescent="0.25">
      <c r="B80" s="8"/>
      <c r="C80" s="9"/>
      <c r="D80" s="7"/>
    </row>
    <row r="81" spans="2:4" ht="15.75" x14ac:dyDescent="0.25">
      <c r="B81" s="8"/>
      <c r="C81" s="9"/>
      <c r="D81" s="7"/>
    </row>
    <row r="82" spans="2:4" ht="15.75" x14ac:dyDescent="0.25">
      <c r="B82" s="8"/>
      <c r="C82" s="9"/>
      <c r="D82" s="7"/>
    </row>
    <row r="83" spans="2:4" ht="15.75" x14ac:dyDescent="0.25">
      <c r="B83" s="8"/>
      <c r="C83" s="9"/>
      <c r="D83" s="7"/>
    </row>
    <row r="84" spans="2:4" ht="15.75" x14ac:dyDescent="0.25">
      <c r="B84" s="8"/>
      <c r="C84" s="9"/>
      <c r="D84" s="7"/>
    </row>
    <row r="85" spans="2:4" ht="15.75" x14ac:dyDescent="0.25">
      <c r="B85" s="8"/>
      <c r="C85" s="9"/>
      <c r="D85" s="7"/>
    </row>
    <row r="86" spans="2:4" ht="15.75" x14ac:dyDescent="0.25">
      <c r="B86" s="8"/>
      <c r="C86" s="9"/>
      <c r="D86" s="7"/>
    </row>
    <row r="87" spans="2:4" ht="15.75" x14ac:dyDescent="0.25">
      <c r="B87" s="8"/>
      <c r="C87" s="9"/>
      <c r="D87" s="7"/>
    </row>
    <row r="88" spans="2:4" ht="15.75" x14ac:dyDescent="0.25">
      <c r="B88" s="8"/>
      <c r="C88" s="9"/>
      <c r="D88" s="7"/>
    </row>
    <row r="89" spans="2:4" ht="15.75" x14ac:dyDescent="0.25">
      <c r="B89" s="8"/>
      <c r="C89" s="9"/>
      <c r="D89" s="7"/>
    </row>
    <row r="90" spans="2:4" ht="15.75" x14ac:dyDescent="0.25">
      <c r="B90" s="8"/>
      <c r="C90" s="9"/>
      <c r="D90" s="7"/>
    </row>
    <row r="91" spans="2:4" ht="15.75" x14ac:dyDescent="0.25">
      <c r="B91" s="8"/>
      <c r="C91" s="9"/>
      <c r="D91" s="7"/>
    </row>
  </sheetData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</dc:creator>
  <cp:lastModifiedBy>PC</cp:lastModifiedBy>
  <cp:lastPrinted>2025-02-02T13:36:32Z</cp:lastPrinted>
  <dcterms:created xsi:type="dcterms:W3CDTF">2006-01-29T16:10:21Z</dcterms:created>
  <dcterms:modified xsi:type="dcterms:W3CDTF">2025-02-05T10:00:21Z</dcterms:modified>
</cp:coreProperties>
</file>